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386" windowWidth="8340" windowHeight="11640" tabRatio="937" activeTab="1"/>
  </bookViews>
  <sheets>
    <sheet name="dochody" sheetId="1" r:id="rId1"/>
    <sheet name="wydatki" sheetId="2" r:id="rId2"/>
    <sheet name="doch.wyd.adm.rząd." sheetId="3" r:id="rId3"/>
    <sheet name="przychody,rozchody" sheetId="4" r:id="rId4"/>
    <sheet name="dotacje rozwojowe" sheetId="5" r:id="rId5"/>
    <sheet name="dotacja dla zakł.budż." sheetId="6" r:id="rId6"/>
    <sheet name="dotacje podm." sheetId="7" r:id="rId7"/>
    <sheet name="dotacje celowe" sheetId="8" r:id="rId8"/>
    <sheet name="fundusz sołecki" sheetId="9" r:id="rId9"/>
    <sheet name="plan zakł.bud.doch.wł." sheetId="10" r:id="rId10"/>
    <sheet name="GFOŚiGW" sheetId="11" r:id="rId11"/>
    <sheet name="zad.inwest." sheetId="12" r:id="rId12"/>
    <sheet name="WPI" sheetId="13" r:id="rId13"/>
    <sheet name="umowy" sheetId="14" r:id="rId14"/>
  </sheets>
  <definedNames/>
  <calcPr fullCalcOnLoad="1"/>
</workbook>
</file>

<file path=xl/sharedStrings.xml><?xml version="1.0" encoding="utf-8"?>
<sst xmlns="http://schemas.openxmlformats.org/spreadsheetml/2006/main" count="1844" uniqueCount="884">
  <si>
    <t>Projekty modernizacji ul. Szkolnej w Sękowie i ul. Sportowej w Dusznikach</t>
  </si>
  <si>
    <t>Przebudowa drogi powiatowej Nr 1882P Chełmno - Duszniki na długości ok. 7,257 km</t>
  </si>
  <si>
    <t>w tym łączna kwota wydatków budżetu</t>
  </si>
  <si>
    <t>Łączna kwota wydatków na wykonanie umowy</t>
  </si>
  <si>
    <t>Łączna kwota wydatków w latach, w tym łączna kwota wydatków budżetu w poszczególnych latach</t>
  </si>
  <si>
    <t xml:space="preserve">  Wykaz obowiązujących umów o partnerstwie publiczno-prawnym</t>
  </si>
  <si>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</si>
  <si>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</si>
  <si>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</si>
  <si>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</si>
  <si>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</si>
  <si>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</si>
  <si>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</si>
  <si>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</si>
  <si>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</si>
  <si>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</si>
  <si>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</si>
  <si>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</si>
  <si>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</si>
  <si>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</si>
  <si>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</si>
  <si>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</si>
  <si>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</si>
  <si>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</si>
  <si>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</si>
  <si>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</si>
  <si>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</si>
  <si>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</si>
  <si>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</si>
  <si>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</si>
  <si>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</si>
  <si>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</si>
  <si>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</si>
  <si>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</si>
  <si>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</si>
  <si>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</si>
  <si>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</si>
  <si>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</si>
  <si>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</si>
  <si>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</si>
  <si>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</si>
  <si>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</si>
  <si>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</si>
  <si>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</si>
  <si>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</si>
  <si>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</si>
  <si>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</si>
  <si>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</si>
  <si>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</si>
  <si>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</si>
  <si>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</si>
  <si>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</si>
  <si>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</si>
  <si>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</si>
  <si>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</si>
  <si>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</si>
  <si>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</si>
  <si>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</si>
  <si>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</si>
  <si>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</si>
  <si>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</si>
  <si>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</si>
  <si>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</si>
  <si>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</si>
  <si>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</si>
  <si>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</si>
  <si>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</si>
  <si>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</si>
  <si>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</si>
  <si>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</si>
  <si>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</si>
  <si>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</si>
  <si>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</si>
  <si>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</si>
  <si>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</si>
  <si>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</si>
  <si>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</si>
  <si>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</si>
  <si>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</si>
  <si>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</si>
  <si>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</si>
  <si>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</si>
  <si>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</si>
  <si>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</si>
  <si>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</si>
  <si>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</si>
  <si>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</si>
  <si>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</si>
  <si>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</si>
  <si>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</si>
  <si>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</si>
  <si>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</si>
  <si>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</si>
  <si>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</si>
  <si>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</si>
  <si>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</si>
  <si>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</si>
  <si>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</si>
  <si>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</si>
  <si>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</si>
  <si>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</si>
  <si>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</si>
  <si>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</si>
  <si>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</si>
  <si>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</si>
  <si>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</si>
  <si>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</si>
  <si>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</si>
  <si>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</si>
  <si>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</si>
  <si>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</si>
  <si>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</si>
  <si>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</si>
  <si>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</si>
  <si>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</si>
  <si>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</si>
  <si>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</si>
  <si>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</si>
  <si>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</si>
  <si>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</si>
  <si>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</si>
  <si>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</si>
  <si>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§ 982</t>
  </si>
  <si>
    <t>Rozchody z tytułu innych rozliczeń</t>
  </si>
  <si>
    <t>§ 995</t>
  </si>
  <si>
    <t>Nazwa instytucji</t>
  </si>
  <si>
    <t>Kwota dotacji</t>
  </si>
  <si>
    <t>Gminne Centrum Kultury - GOK Duszniki</t>
  </si>
  <si>
    <t>Gminne Centrum Kultury - OSIR Duszniki</t>
  </si>
  <si>
    <t>Ogółem</t>
  </si>
  <si>
    <t>Plan przychodów i wydatków zakladów budżetowych,gospodarstw pomocniczych</t>
  </si>
  <si>
    <t>Wyszczególnienie</t>
  </si>
  <si>
    <t>Przychody*</t>
  </si>
  <si>
    <t>Wydatki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</si>
  <si>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</si>
  <si>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</si>
  <si>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</si>
  <si>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</si>
  <si>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</si>
  <si>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</si>
  <si>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</si>
  <si>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Zakłady budżetowe</t>
  </si>
  <si>
    <t>x</t>
  </si>
  <si>
    <t>z tego:</t>
  </si>
  <si>
    <t>1. Dostarczanie wody</t>
  </si>
  <si>
    <t>II.</t>
  </si>
  <si>
    <t>Gospodarstwa pomocnicze</t>
  </si>
  <si>
    <t>III.</t>
  </si>
  <si>
    <t>W odniesieniu do dochodów własnych jednostek budżetowych:</t>
  </si>
  <si>
    <t>**   stan środków pieniężnych</t>
  </si>
  <si>
    <t>*** źródła dochodów wskazanych przez Radę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</si>
  <si>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</si>
  <si>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</si>
  <si>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</si>
  <si>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</si>
  <si>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</si>
  <si>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</si>
  <si>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</si>
  <si>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</si>
  <si>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</si>
  <si>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</si>
  <si>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</si>
  <si>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</si>
  <si>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</si>
  <si>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</si>
  <si>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</si>
  <si>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</si>
  <si>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</si>
  <si>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</si>
  <si>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</si>
  <si>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</si>
  <si>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</si>
  <si>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</si>
  <si>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wydatki osobowe nie zaliczane do wynagrodzeń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</si>
  <si>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</si>
  <si>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</si>
  <si>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</si>
  <si>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</si>
  <si>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</si>
  <si>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</si>
  <si>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</si>
  <si>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</si>
  <si>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</si>
  <si>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 xml:space="preserve">odpisy na zakładowy fundusz świadczeń socjalnych 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</si>
  <si>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</si>
  <si>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</si>
  <si>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</si>
  <si>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</si>
  <si>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</si>
  <si>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</si>
  <si>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</si>
  <si>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</si>
  <si>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</si>
  <si>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</si>
  <si>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</si>
  <si>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</si>
  <si>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</si>
  <si>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</si>
  <si>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</si>
  <si>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</si>
  <si>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921</t>
  </si>
  <si>
    <t>KULTURA I OCHRONA DZIEDZICTWA NARODOWEGO</t>
  </si>
  <si>
    <t>92116</t>
  </si>
  <si>
    <t>Biblioteki</t>
  </si>
  <si>
    <t>926</t>
  </si>
  <si>
    <t>KULTURA FIZYCZNA I SPORT</t>
  </si>
  <si>
    <t>92601</t>
  </si>
  <si>
    <t>OGÓŁEM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</si>
  <si>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</si>
  <si>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</si>
  <si>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</si>
  <si>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</si>
  <si>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</si>
  <si>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</si>
  <si>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</si>
  <si>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</si>
  <si>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6300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</si>
  <si>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</si>
  <si>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</si>
  <si>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</si>
  <si>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</si>
  <si>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</si>
  <si>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</si>
  <si>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</si>
  <si>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</si>
  <si>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</si>
  <si>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</si>
  <si>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</si>
  <si>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</si>
  <si>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</si>
  <si>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</si>
  <si>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</si>
  <si>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</si>
  <si>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</si>
  <si>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</si>
  <si>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</si>
  <si>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</si>
  <si>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</si>
  <si>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</si>
  <si>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</si>
  <si>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</si>
  <si>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</si>
  <si>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</si>
  <si>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</si>
  <si>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</si>
  <si>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</si>
  <si>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</si>
  <si>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</si>
  <si>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</si>
  <si>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</si>
  <si>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</si>
  <si>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</si>
  <si>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</si>
  <si>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</si>
  <si>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</si>
  <si>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</si>
  <si>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</si>
  <si>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</si>
  <si>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</si>
  <si>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</si>
  <si>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</si>
  <si>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</si>
  <si>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</si>
  <si>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</si>
  <si>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4179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</si>
  <si>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</si>
  <si>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</si>
  <si>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</si>
  <si>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</si>
  <si>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</si>
  <si>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</si>
  <si>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</si>
  <si>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</si>
  <si>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</si>
  <si>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</si>
  <si>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4740</t>
  </si>
  <si>
    <t>zakup materiałów papierniczych do ksero</t>
  </si>
  <si>
    <t>4750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</si>
  <si>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</si>
  <si>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</si>
  <si>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</si>
  <si>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</si>
  <si>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</si>
  <si>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</si>
  <si>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</si>
  <si>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</si>
  <si>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</si>
  <si>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</si>
  <si>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</si>
  <si>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</si>
  <si>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</si>
  <si>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</si>
  <si>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</si>
  <si>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dotacja przedmiotowa z budżetu dla zakładu budżetow.</t>
  </si>
  <si>
    <t>90004</t>
  </si>
  <si>
    <t>90015</t>
  </si>
  <si>
    <t>92105</t>
  </si>
  <si>
    <t>92109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</si>
  <si>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</si>
  <si>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</si>
  <si>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</si>
  <si>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</si>
  <si>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</si>
  <si>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</si>
  <si>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Kredyty i pożyczki zagraniczne</t>
  </si>
  <si>
    <t>§ 953</t>
  </si>
  <si>
    <t>9.</t>
  </si>
  <si>
    <t xml:space="preserve">§ 941 do 944 </t>
  </si>
  <si>
    <t>Inne rozliczenia krajowe (wolne środki)</t>
  </si>
  <si>
    <t>Kredyty krajowe</t>
  </si>
  <si>
    <t>Pożyczki krajowe</t>
  </si>
  <si>
    <t>Spłaty kredytów krajowych</t>
  </si>
  <si>
    <t>Spłaty pożyczek krajowych</t>
  </si>
  <si>
    <t>Spłaty pożyczek zagranicznych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</si>
  <si>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</si>
  <si>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</si>
  <si>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</si>
  <si>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</si>
  <si>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</si>
  <si>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</si>
  <si>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</si>
  <si>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*    dochody</t>
  </si>
  <si>
    <t>Rachunek dochodów własnych</t>
  </si>
  <si>
    <t>Plan przychodów i wydatków Gminnego Funduszu</t>
  </si>
  <si>
    <t>Stan środków obrotowych na początek roku</t>
  </si>
  <si>
    <t>Przychody</t>
  </si>
  <si>
    <t>Wydatki bieżące</t>
  </si>
  <si>
    <t>Wydatki majątkowe</t>
  </si>
  <si>
    <t>IV.</t>
  </si>
  <si>
    <t>Stan środków obrotowych na koniec roku</t>
  </si>
  <si>
    <r>
      <t>§</t>
    </r>
    <r>
      <rPr>
        <sz val="10"/>
        <rFont val="Arial CE"/>
        <family val="2"/>
      </rPr>
      <t xml:space="preserve"> 0690 - Wpływy z różnych opłat</t>
    </r>
  </si>
  <si>
    <t>§ 4210 - Zakup materiałów i wyposażenia</t>
  </si>
  <si>
    <t xml:space="preserve">§ </t>
  </si>
  <si>
    <t>§ 4300 - Zakup usług pozostałych</t>
  </si>
  <si>
    <t>§ 4270 - Zakup usług remontowych</t>
  </si>
  <si>
    <t>§ 4410 - Podróże służbowe krajowe</t>
  </si>
  <si>
    <t>Nazwa zadania</t>
  </si>
  <si>
    <t>0430</t>
  </si>
  <si>
    <t>Wpływy z opłaty targowej</t>
  </si>
  <si>
    <t>Dowozy</t>
  </si>
  <si>
    <t>0830</t>
  </si>
  <si>
    <t>Wpływy z usług</t>
  </si>
  <si>
    <t>01008</t>
  </si>
  <si>
    <t>szkolenia radnych, sołtysów</t>
  </si>
  <si>
    <t>85153</t>
  </si>
  <si>
    <t>90002</t>
  </si>
  <si>
    <t>2830</t>
  </si>
  <si>
    <t xml:space="preserve">UG Duszniki </t>
  </si>
  <si>
    <t>opłaty czynszowe za pomieszczenia biurowe</t>
  </si>
  <si>
    <t>dotacja celowa z budżetu na finansowanie lub dofinansowanie zadań zleconych do realizacji pozostałym jednostkom niezaliczanym do sektora finan.publicznych</t>
  </si>
  <si>
    <t>Gimnazja</t>
  </si>
  <si>
    <t>GZO Duszniki</t>
  </si>
  <si>
    <t>wpłaty gmin na rzecz innych jst na dofinansowanie zadań bieżących</t>
  </si>
  <si>
    <t>dotacja celowa z budżetu na finansowanie lub dofinansowanie zadań zleconych do realizacji pozostałym jednostkom niezaliczanym do sektora finan.publicznych w zakresie polityki społecznej</t>
  </si>
  <si>
    <t>dotacja celowa z budżetu na finansowanie lub dofinansowanie zadań zleconych do realizacji pozostałym jednostkom niezaliczanym do sektora finan.publicznych w zakresie kultury</t>
  </si>
  <si>
    <t>dotacja celowa z budżetu na finansowanie lub dofinansowanie zadań zleconych do realizacji pozostałym jednostkom niezaliczanym do sektora finan.publicznych w zakresie sportu</t>
  </si>
  <si>
    <t>4. Cmentarze</t>
  </si>
  <si>
    <t>6. Oczyszczanie miast i wsi</t>
  </si>
  <si>
    <t>Wpływy z innych lokalnych opłat pobieranych przez jst, tj. renta planistyczna, opłata adiacencka, wpis-zmiana do edg.</t>
  </si>
  <si>
    <t>90013</t>
  </si>
  <si>
    <t>4118</t>
  </si>
  <si>
    <t>4119</t>
  </si>
  <si>
    <t>4128</t>
  </si>
  <si>
    <t>4129</t>
  </si>
  <si>
    <t>4178</t>
  </si>
  <si>
    <t>4218</t>
  </si>
  <si>
    <t>4219</t>
  </si>
  <si>
    <t>4308</t>
  </si>
  <si>
    <t>4309</t>
  </si>
  <si>
    <t>Załącznik Nr 6 do</t>
  </si>
  <si>
    <t xml:space="preserve">                                          Załącznik Nr 8 do</t>
  </si>
  <si>
    <t>Załącznik Nr 10 do</t>
  </si>
  <si>
    <t>Biblioteka Gminna Duszniki</t>
  </si>
  <si>
    <t>90095</t>
  </si>
  <si>
    <t>Drogi publiczne gminne</t>
  </si>
  <si>
    <t>Budowa Biblioteki w Dusznikach</t>
  </si>
  <si>
    <t>Projekty budowy kanalizacji sanitarnych</t>
  </si>
  <si>
    <t>Przełożenie linii energetycznej w Niewierzu i Chełminku</t>
  </si>
  <si>
    <t>dotacja celowa z budżetu na finansowanie lub dofinansowanie zadań zleconych do realizacji pozostałym jednostkom niezaliczanym do sektora finan.publicznych w zakresie przeciwdziałania alkoholizmowi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</si>
  <si>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</si>
  <si>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</si>
  <si>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</si>
  <si>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</si>
  <si>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</si>
  <si>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</si>
  <si>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</si>
  <si>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</si>
  <si>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</si>
  <si>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</si>
  <si>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</si>
  <si>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</si>
  <si>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</si>
  <si>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</si>
  <si>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</si>
  <si>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</si>
  <si>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</si>
  <si>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</si>
  <si>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</si>
  <si>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</si>
  <si>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</si>
  <si>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</si>
  <si>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</si>
  <si>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</si>
  <si>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</si>
  <si>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2010 r.</t>
  </si>
  <si>
    <t>Wydatki bieżące razem:</t>
  </si>
  <si>
    <t>2.1</t>
  </si>
  <si>
    <t>Kapitał Ludzki</t>
  </si>
  <si>
    <t>Rozwój wykształcenia i kompetencji w regionach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</si>
  <si>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</si>
  <si>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</si>
  <si>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</si>
  <si>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853/85395</t>
  </si>
  <si>
    <t>Załącznik Nr 5 do</t>
  </si>
  <si>
    <t>WIELOLETNI  PROGRAM  INWESTYCYJNY  GMINY  DUSZNIKI  NA  LATA  2007 - 2010</t>
  </si>
  <si>
    <t>ZADANIA  INWESTYCYJNE</t>
  </si>
  <si>
    <t>WIELKOŚĆ  NAKŁADÓW  W  LATACH</t>
  </si>
  <si>
    <t>Klasyfikacja budżetowa</t>
  </si>
  <si>
    <t>Nakłady</t>
  </si>
  <si>
    <t>Symbol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</si>
  <si>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</si>
  <si>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</si>
  <si>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</si>
  <si>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</si>
  <si>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</si>
  <si>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</si>
  <si>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</si>
  <si>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</si>
  <si>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</si>
  <si>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</si>
  <si>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</si>
  <si>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</si>
  <si>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</si>
  <si>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</si>
  <si>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KAN-01</t>
  </si>
  <si>
    <t>Budowa kanalizacji sanitarnej Ceradz Dolny - Grzebienisko</t>
  </si>
  <si>
    <t>010 - 01010 - 6050</t>
  </si>
  <si>
    <t>1 500 000 - WFOŚiGW</t>
  </si>
  <si>
    <t>KAN-02</t>
  </si>
  <si>
    <t>Budowa kanalizacji sanitarnej Niewierz - Duszniki</t>
  </si>
  <si>
    <t>1 600 000 -WFOŚiGW                    1 100 000 - kredyt</t>
  </si>
  <si>
    <t>KAN-03</t>
  </si>
  <si>
    <t>Przełożenie przepompowni ścieków przy hotelu A2                       w Sękowie</t>
  </si>
  <si>
    <t>KAN-04</t>
  </si>
  <si>
    <t>Wykonanie kanalizacji sanitarnej w Sękowie ul.Lipowa</t>
  </si>
  <si>
    <t>KAN-05</t>
  </si>
  <si>
    <t>Budowa kanalizacji sanitarnej i wodociągu tranzytowego Sękowo - Podrzewie</t>
  </si>
  <si>
    <t>1 490 000 - WFOŚiGW</t>
  </si>
  <si>
    <t>KAN-06</t>
  </si>
  <si>
    <t>WFOŚiGW</t>
  </si>
  <si>
    <t>KAN-07</t>
  </si>
  <si>
    <t>Budowa kanalizacji sanitarnej w Sędzinach                           i Wierzei</t>
  </si>
  <si>
    <t>środki pomocowe UE</t>
  </si>
  <si>
    <t>KAN-08</t>
  </si>
  <si>
    <t>Budowa kanalizacji sanitarnej w Sędzinku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</si>
  <si>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</si>
  <si>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</si>
  <si>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</si>
  <si>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</si>
  <si>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</si>
  <si>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</si>
  <si>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</si>
  <si>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</si>
  <si>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</si>
  <si>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</si>
  <si>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</si>
  <si>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</si>
  <si>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</si>
  <si>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</si>
  <si>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</si>
  <si>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</si>
  <si>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</si>
  <si>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</si>
  <si>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</si>
  <si>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</si>
  <si>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</si>
  <si>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</si>
  <si>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</si>
  <si>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</si>
  <si>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</si>
  <si>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</si>
  <si>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</si>
  <si>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</si>
  <si>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</si>
  <si>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</si>
  <si>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</si>
  <si>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</si>
  <si>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</si>
  <si>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</si>
  <si>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</si>
  <si>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</si>
  <si>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</si>
  <si>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</si>
  <si>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</si>
  <si>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</si>
  <si>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</si>
  <si>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</si>
  <si>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</si>
  <si>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</si>
  <si>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</si>
  <si>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OŚW-02</t>
  </si>
  <si>
    <t>801 - 80101 - 6050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</si>
  <si>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</si>
  <si>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</si>
  <si>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</si>
  <si>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</si>
  <si>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</si>
  <si>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</si>
  <si>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</si>
  <si>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</si>
  <si>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</si>
  <si>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</si>
  <si>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</si>
  <si>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</si>
  <si>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</si>
  <si>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</si>
  <si>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</si>
  <si>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</si>
  <si>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</si>
  <si>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</si>
  <si>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</si>
  <si>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</si>
  <si>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</si>
  <si>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</si>
  <si>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</si>
  <si>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</si>
  <si>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</si>
  <si>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</si>
  <si>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</si>
  <si>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</si>
  <si>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</si>
  <si>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</si>
  <si>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</si>
  <si>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</si>
  <si>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</si>
  <si>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</si>
  <si>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</si>
  <si>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</si>
  <si>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</si>
  <si>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</si>
  <si>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</si>
  <si>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</si>
  <si>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</si>
  <si>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</si>
  <si>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</si>
  <si>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</si>
  <si>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</si>
  <si>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</si>
  <si>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</si>
  <si>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</si>
  <si>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</si>
  <si>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</si>
  <si>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</si>
  <si>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</si>
  <si>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</si>
  <si>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</si>
  <si>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</si>
  <si>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</si>
  <si>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</si>
  <si>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</si>
  <si>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</si>
  <si>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</si>
  <si>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</si>
  <si>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</si>
  <si>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KUL-09</t>
  </si>
  <si>
    <t>Budowa monitoringu w GCK Duszniki</t>
  </si>
  <si>
    <t>921 - 92109 -6050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</si>
  <si>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</si>
  <si>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</si>
  <si>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</si>
  <si>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</si>
  <si>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</si>
  <si>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</si>
  <si>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</si>
  <si>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</si>
  <si>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</si>
  <si>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</si>
  <si>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</si>
  <si>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</si>
  <si>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</si>
  <si>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</si>
  <si>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</si>
  <si>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</si>
  <si>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</si>
  <si>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</si>
  <si>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</si>
  <si>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</si>
  <si>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</si>
  <si>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</si>
  <si>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</si>
  <si>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</si>
  <si>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</si>
  <si>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</si>
  <si>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</si>
  <si>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</si>
  <si>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</si>
  <si>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</si>
  <si>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</si>
  <si>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</si>
  <si>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</si>
  <si>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</si>
  <si>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</si>
  <si>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</si>
  <si>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</si>
  <si>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X. OCHRONA ZDROWIA</t>
  </si>
  <si>
    <t>ZDR-01</t>
  </si>
  <si>
    <t>Dofinansowanie zakupu aparatu RTG dla Szpitala w Szamotułach</t>
  </si>
  <si>
    <t>851 - 85111 - 6300</t>
  </si>
  <si>
    <t>XI. GOSPODARKA MIESZKANIOWA</t>
  </si>
  <si>
    <t>MIE-01</t>
  </si>
  <si>
    <t>700-70095-6050</t>
  </si>
  <si>
    <t>RAZEM</t>
  </si>
  <si>
    <t>Nakłady łączne 2007-2010</t>
  </si>
  <si>
    <t>Całkowity koszt zadania</t>
  </si>
  <si>
    <t>Ogółem budżet gminy</t>
  </si>
  <si>
    <t>Ogółem nakłady poza - budżetowe</t>
  </si>
  <si>
    <t>21.</t>
  </si>
  <si>
    <t>22.</t>
  </si>
  <si>
    <t>KAN-18</t>
  </si>
  <si>
    <t>KAN-19</t>
  </si>
  <si>
    <t>Projekty wod-kan, gaz - teren za UG D-ki</t>
  </si>
  <si>
    <t>OŚW-07</t>
  </si>
  <si>
    <t>Budowa kotłowni gazowego ogrzewania wraz z częściową wymianą instalacji w kompleksie oświatowym w Dusznikach</t>
  </si>
  <si>
    <t>DRO-20</t>
  </si>
  <si>
    <t>Dofinansowanie remontów dróg powiatowych</t>
  </si>
  <si>
    <t>ŚWI-01</t>
  </si>
  <si>
    <t xml:space="preserve">1. Urząd Gminy Duszniki 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</si>
  <si>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</si>
  <si>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</si>
  <si>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           Załącznik Nr 3 do</t>
  </si>
  <si>
    <t xml:space="preserve">                                                   Załącznik Nr 7 do</t>
  </si>
  <si>
    <t>Adaptacja budynku hydroforni w Niewierzu na budynek zamieszkania zbiorowego</t>
  </si>
  <si>
    <t>Przebudowa drogi gminnej Nr 263511P -ul.Długa w Podrzewiu</t>
  </si>
  <si>
    <t>Plan dochodów budżetu gminy na 2010r.</t>
  </si>
  <si>
    <t>Plan
2010r.</t>
  </si>
  <si>
    <t>Wydatki budżetu gminy na 2010r.</t>
  </si>
  <si>
    <t>Plan 2010r.</t>
  </si>
  <si>
    <t>60013</t>
  </si>
  <si>
    <t>85216</t>
  </si>
  <si>
    <t>2820</t>
  </si>
  <si>
    <t>I. Dochody i wydatki związane z realizacją zadań z zakresu administracji rządowej zleconych gminie i innych zadań zleconych odrębnymi ustawami w 2010r.</t>
  </si>
  <si>
    <t xml:space="preserve">                                 Przychody i rozchody budżetu w 2010r.</t>
  </si>
  <si>
    <t>Zakres i kwota dotacji dla zakładu budżetowego w 2010r.</t>
  </si>
  <si>
    <t>Pozostałe dotacje związane z realizacją zadań gminy w 2010r.</t>
  </si>
  <si>
    <t>Dotacje celowe na zadania własne gminy realizowane przez podmioty należące i nienależące do sektora finansów publicznych w 2010r.</t>
  </si>
  <si>
    <t xml:space="preserve"> oraz plany dochodów i wydatków rachunku dochodów własnych na 2010r. </t>
  </si>
  <si>
    <t>Ochrony Środowiska i Gospodarki Wodnej w 2010r.</t>
  </si>
  <si>
    <t>Plan na 2010r.</t>
  </si>
  <si>
    <t>Plan wydatków majątkowych na 2010r.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</si>
  <si>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</si>
  <si>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</si>
  <si>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</si>
  <si>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</si>
  <si>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</si>
  <si>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</si>
  <si>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</si>
  <si>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</si>
  <si>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</si>
  <si>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</si>
  <si>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</si>
  <si>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</si>
  <si>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</si>
  <si>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</si>
  <si>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</si>
  <si>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</si>
  <si>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</si>
  <si>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</si>
  <si>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4.1</t>
  </si>
  <si>
    <t>9.1 Wyrównywanie szans edukacyjnych i zapewnienie wysokiej jakości usług edukacyjnych świadczonych w systemie oświaty</t>
  </si>
  <si>
    <t>Szansa dla każdego ucznia gminy Duszniki</t>
  </si>
  <si>
    <t>5.1</t>
  </si>
  <si>
    <t>Ogółem (4+5)</t>
  </si>
  <si>
    <t>Czego się Jaś nie nauczył, czyli dbamy o rozwój dziecka</t>
  </si>
  <si>
    <t>z tego: 2009r.</t>
  </si>
  <si>
    <t>2011 r.</t>
  </si>
  <si>
    <t>Wydatki* na programy i projekty ze środków z budżetu UE oraz innych środków ze źródeł zagranicznych niepodlegających zwrotowi w 2010r.</t>
  </si>
  <si>
    <t>Załącznik Nr 11 do</t>
  </si>
  <si>
    <t xml:space="preserve">                                    Załącznik Nr 12 do</t>
  </si>
  <si>
    <t>Załącznik Nr 13 do</t>
  </si>
  <si>
    <t>Budowa kanalizacji sanitarnej i wodociągu w Wilczynie</t>
  </si>
  <si>
    <t>23.</t>
  </si>
  <si>
    <t>KAN-20</t>
  </si>
  <si>
    <t>24.</t>
  </si>
  <si>
    <t>KAN-21</t>
  </si>
  <si>
    <t>Budowa przyłączy kanalizacji sanitarnej w m.Wilczyna i cz.Sękowo</t>
  </si>
  <si>
    <t>198 600 - Ministerstwo Sportu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</si>
  <si>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</si>
  <si>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</si>
  <si>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</si>
  <si>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WUP Poznań</t>
  </si>
  <si>
    <t>OŚW-09</t>
  </si>
  <si>
    <t>853-85395-6069</t>
  </si>
  <si>
    <t>OŚW-10</t>
  </si>
  <si>
    <t>Zakup sprzętu komputerowego i cyfrowego dla szkół "Szansa dla każdego ucznia gminy Duszniki"</t>
  </si>
  <si>
    <t>OŚW-11</t>
  </si>
  <si>
    <t>OŚW-12</t>
  </si>
  <si>
    <t>Zakup mebli i placu zabaw dla przedszkola "Czego się Jaś nie nauczył…"</t>
  </si>
  <si>
    <t>DRO-21</t>
  </si>
  <si>
    <t>Dokumentacja drogi serwisowej przy drodze krajowej w Sękowie</t>
  </si>
  <si>
    <t>ADM-04</t>
  </si>
  <si>
    <t>Zakup samochodu służbowego dla Urzędu Gminy</t>
  </si>
  <si>
    <t>ADM-05</t>
  </si>
  <si>
    <t>852-85219-6060</t>
  </si>
  <si>
    <t>ADM-06</t>
  </si>
  <si>
    <t>ADM-07</t>
  </si>
  <si>
    <t>OSP-03</t>
  </si>
  <si>
    <t>Modernizacja strażnicy OSP w Dusznikach - zakup dwóch bram garażowych</t>
  </si>
  <si>
    <t>XII ŁĄCZNOŚĆ</t>
  </si>
  <si>
    <t>ŁĄC-01</t>
  </si>
  <si>
    <t>Budowa szerokopasmowego dostępu do internetu w gminie Duszniki - dokumentacja</t>
  </si>
  <si>
    <t>600-60053-6050</t>
  </si>
  <si>
    <t>z tego: 2009 r.</t>
  </si>
  <si>
    <t>RAZEM (3+6)</t>
  </si>
  <si>
    <t>Dotacja rozwojowa "Szansa dla każdego ..."</t>
  </si>
  <si>
    <t>Dotacja rozwojowa "Czego się Jaś nie nauczył ..."</t>
  </si>
  <si>
    <t>Zasiłki stałe</t>
  </si>
  <si>
    <t>wydatki na pomoc finansową  udzielaną między jednostkami samorządu terytorialnego na dofinansowanie własnych zadań inwestycyjnych i zakupów inwestycyjnych</t>
  </si>
  <si>
    <r>
      <t>wydatki osobowe nie zaliczone do wynagr. "</t>
    </r>
    <r>
      <rPr>
        <sz val="8"/>
        <rFont val="Arial CE"/>
        <family val="2"/>
      </rPr>
      <t>Czego się Jaś..."</t>
    </r>
  </si>
  <si>
    <t>wynagrodzenia osobowe pracowników "Czego się Jaś..."</t>
  </si>
  <si>
    <t>składki na ubezpieczenia społeczne "Czego się Jaś..."</t>
  </si>
  <si>
    <t>składki na fundusz pracy "Czego się Jaś..."</t>
  </si>
  <si>
    <t>wynagrodzenia bezosobowe "Czego się Jaś..."</t>
  </si>
  <si>
    <t>zakup materiałów i wyposażenia "Czego się Jaś..."</t>
  </si>
  <si>
    <t>zakup energii "Czego się Jaś..."</t>
  </si>
  <si>
    <t>zakup usług pozostałych "Czego się Jaś..."</t>
  </si>
  <si>
    <r>
      <t xml:space="preserve">zakup pomocy naukowych,dydakt.i książek </t>
    </r>
    <r>
      <rPr>
        <sz val="8"/>
        <rFont val="Arial CE"/>
        <family val="2"/>
      </rPr>
      <t>"Czego się Jaś..."</t>
    </r>
  </si>
  <si>
    <t>składki na ubezpieczenia społeczne "Szansa dla..."</t>
  </si>
  <si>
    <t>składki na fundusz pracy "Szansa dla..."</t>
  </si>
  <si>
    <t>wynagrodzenia bezosobowe "Szansa dla..."</t>
  </si>
  <si>
    <t>zakup materiałów i wyposażenia "Szansa dla..."</t>
  </si>
  <si>
    <t>zakup pomocy naukowych,dydakt.i książek "Szansa dla..."</t>
  </si>
  <si>
    <t>zakup usług pozostałych "Szansa dla..."</t>
  </si>
  <si>
    <t>2. Zakłady gospodarki mieszkaniowej</t>
  </si>
  <si>
    <t>3. Pozostała działalność</t>
  </si>
  <si>
    <t>5. Gospodarka ściekowa i ochrona wód</t>
  </si>
  <si>
    <t>Drogi publiczne wojewódzkie</t>
  </si>
  <si>
    <t>Oświetlenie ulic, placów i dróg</t>
  </si>
  <si>
    <t>Budowa wodociągu Ceradz Dolny - materiał</t>
  </si>
  <si>
    <t>Projekty kanalizacji sanitarnych i sieci wodociągowych</t>
  </si>
  <si>
    <t>Budowa kanalizacji sanitarnej i sieci wodociągowej - teren za UG</t>
  </si>
  <si>
    <t>Zakup sprzętu komputerowego z oprogramowaniem dla Urzędu Gminy</t>
  </si>
  <si>
    <t>Budowa kotłowni gazowego ogrzewania wraz z cęściową wymianą instalacji w kompleksie oświatowym w Dusznikach</t>
  </si>
  <si>
    <t>Pomoc finansowa na dofinansowanie budowy dróg wojewódzkich (budowa chodnika-droga 306 w Sękowie)</t>
  </si>
  <si>
    <t xml:space="preserve">Pomoc finansowa na dofinansowanie przebudowy dróg powiatowych (Chełmno-Duszniki) </t>
  </si>
  <si>
    <t>Utwardzenie drogi gminnej Sękowo-Podrzewie</t>
  </si>
  <si>
    <t>Utwardzenie drogi gminnej Chełminko-Niewierz</t>
  </si>
  <si>
    <t>Projekty ul.Szkolnej w Sękowie i Sportowej w Dusznikach</t>
  </si>
  <si>
    <t>Modernizacja ul.Powstańców Wlkp. w Dusznikach</t>
  </si>
  <si>
    <t>Zakup kserokopiarki dla Urzędu Gminy</t>
  </si>
  <si>
    <t>Modernizacja i adaptacja pomieszczeń SP w Grzebienisku</t>
  </si>
  <si>
    <t>Modernizacja Przedszkola w Podrzewiu</t>
  </si>
  <si>
    <t>Budowa oświetlenia Brzoza-2 szt., Mieściska-6 szt.</t>
  </si>
  <si>
    <t>Odnowa wsi oraz zachowanie i ochrona dziedzictwa kulturowego WIEŚ SĘDZINKO</t>
  </si>
  <si>
    <t>Budowa placów zabaw</t>
  </si>
  <si>
    <t>Zakup nagłośnienia i mebli do Biblioteki w Dusznikach</t>
  </si>
  <si>
    <t>25.</t>
  </si>
  <si>
    <t>26.</t>
  </si>
  <si>
    <t>KAN-22</t>
  </si>
  <si>
    <t>KAN-23</t>
  </si>
  <si>
    <t>WOD-03</t>
  </si>
  <si>
    <t>Budowa sali gimnastycznej przy SP i Gimnazjum              w Dusznikach</t>
  </si>
  <si>
    <t>OŚW-13</t>
  </si>
  <si>
    <t>OŚW-14</t>
  </si>
  <si>
    <t>801 - 80104 - 6050</t>
  </si>
  <si>
    <t>DRO-22</t>
  </si>
  <si>
    <t>DRO-23</t>
  </si>
  <si>
    <t>DRO-24</t>
  </si>
  <si>
    <t>Utwardzenie dróg gminnych: Sękowo-Podrzewie, Chełminko-Niewierz</t>
  </si>
  <si>
    <t>BIB-01</t>
  </si>
  <si>
    <t>921 - 92116 - 6060</t>
  </si>
  <si>
    <t>ADM-08</t>
  </si>
  <si>
    <t>DRO-25</t>
  </si>
  <si>
    <t>KUL-11</t>
  </si>
  <si>
    <t>dotacja celowa z budżetu na finansowanie lub dofinansowanie zadań zleconych do realizacji stowarzyszeniom</t>
  </si>
  <si>
    <t>świadczenia społeczne (w tym dożywianie 35.000,00zł)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</si>
  <si>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</si>
  <si>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</si>
  <si>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</si>
  <si>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</si>
  <si>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</si>
  <si>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</si>
  <si>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</si>
  <si>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</si>
  <si>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</si>
  <si>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</si>
  <si>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</si>
  <si>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opłaty czynszowe za pomieszczenia biurowe - z.z.</t>
  </si>
  <si>
    <t>różne opłaty i składki - z.z.</t>
  </si>
  <si>
    <t>szkolenia pracowników - z.z.</t>
  </si>
  <si>
    <t>zakup materiałów papierniczych do ksero - z.z.</t>
  </si>
  <si>
    <t>zakup akcesoriów komputerowych, w tym programów - z.z.</t>
  </si>
  <si>
    <t>zakup usług pozostałych - z.z.</t>
  </si>
  <si>
    <t>podróże służbowe krajowe - z.z.</t>
  </si>
  <si>
    <t>odpisy na zakładowy fundusz świadczeń socjalnych - z.z.</t>
  </si>
  <si>
    <t xml:space="preserve">składki na ubezpieczenia zdrowotne </t>
  </si>
  <si>
    <t>składki na ubezpieczenia zdrowotne - z.z.</t>
  </si>
  <si>
    <t>Nazwa jednostki pomocniczej</t>
  </si>
  <si>
    <t xml:space="preserve">              Wydatki jednostek pomocniczych na rok 2010</t>
  </si>
  <si>
    <t>Załącznik Nr 9 do</t>
  </si>
  <si>
    <t xml:space="preserve">Budowa kanalizacji sanitarnej Ceradz Dolny oraz przyzagrodowych oczyszczalni ścieków na terenach zabudowy rozproszonej </t>
  </si>
  <si>
    <r>
      <t xml:space="preserve">zakup materiałów i wyposażenia </t>
    </r>
    <r>
      <rPr>
        <b/>
        <sz val="9"/>
        <rFont val="Arial CE"/>
        <family val="0"/>
      </rPr>
      <t>(w tym fundusz sołecki - 139.301,55 zł)</t>
    </r>
  </si>
  <si>
    <r>
      <t xml:space="preserve">zakup usług pozostałych </t>
    </r>
    <r>
      <rPr>
        <b/>
        <sz val="9"/>
        <rFont val="Arial CE"/>
        <family val="0"/>
      </rPr>
      <t>(w tym fundusz sołecki - 2.174,07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</si>
  <si>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- 84.911,62 zł)</t>
    </r>
  </si>
  <si>
    <t>Ułożenie kostki brukowej przy OSP D-ki i utwardzenie parkingu na ul.Powst.Wlkp.w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</si>
  <si>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</si>
  <si>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Budowa wiaty grillowej w Grzebienisku</t>
  </si>
  <si>
    <t>Modernizacja świetlicy wiejskiej w Mieściskach</t>
  </si>
  <si>
    <t>Modernizacja świetlicy wiejskiej w Młynkowie oraz wyłożenie kostki brukowej przed budynkiem</t>
  </si>
  <si>
    <t>Wykonanie nakładki bitumicznej na ul.Sportowej w Podrzewiu</t>
  </si>
  <si>
    <t>Wymiana 3 okien w świetlicy wiejskiej w Wierzei</t>
  </si>
  <si>
    <t>KUL-12</t>
  </si>
  <si>
    <t>KUL-13</t>
  </si>
  <si>
    <t>KUL-14</t>
  </si>
  <si>
    <t>KUL-15</t>
  </si>
  <si>
    <t>KUL-16</t>
  </si>
  <si>
    <t>KUL-17</t>
  </si>
  <si>
    <t xml:space="preserve">                                       Zadania inwestycyjne w 2010r.</t>
  </si>
  <si>
    <t>Samorząd Województwa Wielkopolskiego</t>
  </si>
  <si>
    <t>Przedmiot i cel umowy</t>
  </si>
  <si>
    <t>Strony umowy</t>
  </si>
  <si>
    <t>Okres wykonywania umowy</t>
  </si>
  <si>
    <t>Powiat Szamotulski - Gmina Duszniki - Gmina Pniewy</t>
  </si>
  <si>
    <t>30.10.2009r. - 31.03.2011r.</t>
  </si>
  <si>
    <t>Załącznik Nr 14 do</t>
  </si>
  <si>
    <t>Wpływy ze sprzedaży składników majątkowych</t>
  </si>
  <si>
    <t>Melioracje</t>
  </si>
  <si>
    <t>Spółki wodne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</si>
  <si>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</si>
  <si>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</si>
  <si>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</si>
  <si>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</si>
  <si>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</si>
  <si>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</si>
  <si>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</si>
  <si>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</si>
  <si>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</si>
  <si>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</si>
  <si>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</si>
  <si>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</si>
  <si>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</si>
  <si>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</si>
  <si>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</si>
  <si>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</si>
  <si>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</si>
  <si>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</si>
  <si>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</si>
  <si>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</si>
  <si>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</si>
  <si>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</si>
  <si>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</si>
  <si>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</si>
  <si>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</si>
  <si>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</si>
  <si>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</si>
  <si>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</si>
  <si>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</si>
  <si>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Domy i ośrodki kultury, świetlice i kluby</t>
  </si>
  <si>
    <t>Ochrona i konserwacja zabytków</t>
  </si>
  <si>
    <t>Obiekty sportowe</t>
  </si>
  <si>
    <t>Zadania w zakresie kultury fizycznej i sportu</t>
  </si>
  <si>
    <t>Urzędy wojewódzkie</t>
  </si>
  <si>
    <t xml:space="preserve">                                                              Załącznik Nr 3 cd.</t>
  </si>
  <si>
    <t>Zakup nagłośnienia i mebli dla Biblioteki w Dusznikach</t>
  </si>
  <si>
    <t xml:space="preserve">                                                               Uchwały Rady Gminy Duszniki Nr LII/375/09</t>
  </si>
  <si>
    <t xml:space="preserve">                                                               z dnia 22.12.2009r. </t>
  </si>
  <si>
    <t xml:space="preserve">                                                            Uchwały Rady Gminy Duszniki Nr LII/375/09</t>
  </si>
  <si>
    <t xml:space="preserve">                                                            z dnia 22.12.2009r. </t>
  </si>
  <si>
    <t xml:space="preserve">                                                              Uchwały Rady Gminy Duszniki Nr LII/375/09</t>
  </si>
  <si>
    <t xml:space="preserve">                                                              z dnia 22.12.2009r. </t>
  </si>
  <si>
    <t>Uchwały Rady Gminy Duszniki Nr LII/375/09</t>
  </si>
  <si>
    <t>z dnia 22.12.2009r.</t>
  </si>
  <si>
    <t xml:space="preserve">                                                   Uchwały Rady Gminy Duszniki Nr LII/375/09</t>
  </si>
  <si>
    <t xml:space="preserve">                                                   z dnia 22.12.2009r. </t>
  </si>
  <si>
    <t xml:space="preserve">                                          Uchwały Rady Gminy Duszniki Nr LII/375/09</t>
  </si>
  <si>
    <t xml:space="preserve">                                          z dnia 22.12.2009r. </t>
  </si>
  <si>
    <t xml:space="preserve">                                    Uchwały Rady Gminy Duszniki Nr LII/375/09</t>
  </si>
  <si>
    <t xml:space="preserve">                                    z dnia 22.12.2009r. </t>
  </si>
  <si>
    <t>Projekt garażu dla OSP w Ceradzu Dolnym</t>
  </si>
  <si>
    <t>Zakup kosiarki dla SP w Grzebienisku</t>
  </si>
  <si>
    <t>OSP-04</t>
  </si>
  <si>
    <t>OŚW-15</t>
  </si>
  <si>
    <t>801 - 80101 - 6060</t>
  </si>
  <si>
    <t xml:space="preserve">odsetki od samorządowych papierów wartościowych lub zaciągniętych przez jst kredytów i pożyczek </t>
  </si>
  <si>
    <t>8110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</si>
</sst>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123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9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i/>
      <sz val="11"/>
      <color indexed="17"/>
      <name val="Arial CE"/>
      <family val="0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1"/>
      <color indexed="25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12"/>
      <name val="Arial CE"/>
      <family val="2"/>
    </font>
    <font>
      <sz val="7"/>
      <name val="Arial"/>
      <family val="2"/>
    </font>
    <font>
      <b/>
      <i/>
      <sz val="9"/>
      <color indexed="17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12"/>
      <color indexed="12"/>
      <name val="Arial CE"/>
      <family val="0"/>
    </font>
    <font>
      <b/>
      <sz val="10"/>
      <color indexed="17"/>
      <name val="Arial CE"/>
      <family val="0"/>
    </font>
    <font>
      <sz val="8"/>
      <name val="Times New Roman CE"/>
      <family val="1"/>
    </font>
    <font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sz val="14"/>
      <name val="Arial CE"/>
      <family val="0"/>
    </font>
    <font>
      <b/>
      <i/>
      <sz val="10"/>
      <color indexed="12"/>
      <name val="Arial CE"/>
      <family val="2"/>
    </font>
    <font>
      <b/>
      <sz val="12"/>
      <name val="Georgia"/>
      <family val="1"/>
    </font>
    <font>
      <sz val="8"/>
      <name val="Arial"/>
      <family val="2"/>
    </font>
    <font>
      <sz val="9"/>
      <color indexed="62"/>
      <name val="Arial CE"/>
      <family val="2"/>
    </font>
    <font>
      <sz val="9"/>
      <color indexed="49"/>
      <name val="Arial CE"/>
      <family val="2"/>
    </font>
    <font>
      <b/>
      <sz val="10"/>
      <color indexed="62"/>
      <name val="Arial CE"/>
      <family val="2"/>
    </font>
    <font>
      <b/>
      <sz val="8"/>
      <color indexed="62"/>
      <name val="Arial CE"/>
      <family val="2"/>
    </font>
    <font>
      <sz val="7"/>
      <color indexed="62"/>
      <name val="Arial CE"/>
      <family val="2"/>
    </font>
    <font>
      <b/>
      <i/>
      <sz val="8"/>
      <name val="Arial"/>
      <family val="2"/>
    </font>
    <font>
      <sz val="7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FF"/>
      <name val="Arial"/>
      <family val="2"/>
    </font>
    <font>
      <b/>
      <sz val="10"/>
      <color rgb="FF0000FF"/>
      <name val="Arial CE"/>
      <family val="0"/>
    </font>
    <font>
      <b/>
      <sz val="9"/>
      <color rgb="FF008000"/>
      <name val="Arial CE"/>
      <family val="0"/>
    </font>
    <font>
      <b/>
      <sz val="9"/>
      <color rgb="FF008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37" fillId="0" borderId="0">
      <alignment/>
      <protection/>
    </xf>
    <xf numFmtId="0" fontId="11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4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7" fillId="33" borderId="13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2"/>
    </xf>
    <xf numFmtId="4" fontId="7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7" fontId="3" fillId="33" borderId="1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7" fontId="25" fillId="0" borderId="20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7" fontId="29" fillId="0" borderId="12" xfId="0" applyNumberFormat="1" applyFont="1" applyBorder="1" applyAlignment="1">
      <alignment horizontal="right" vertical="center" wrapText="1"/>
    </xf>
    <xf numFmtId="7" fontId="30" fillId="0" borderId="0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7" fontId="1" fillId="0" borderId="14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7" fontId="25" fillId="0" borderId="15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7" fontId="29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31" fillId="0" borderId="0" xfId="0" applyNumberFormat="1" applyFont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7" fontId="25" fillId="0" borderId="22" xfId="0" applyNumberFormat="1" applyFont="1" applyBorder="1" applyAlignment="1">
      <alignment horizontal="righ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7" fontId="1" fillId="0" borderId="14" xfId="0" applyNumberFormat="1" applyFont="1" applyBorder="1" applyAlignment="1">
      <alignment horizontal="right" vertical="center" wrapText="1"/>
    </xf>
    <xf numFmtId="7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 wrapText="1"/>
    </xf>
    <xf numFmtId="7" fontId="31" fillId="0" borderId="0" xfId="0" applyNumberFormat="1" applyFont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7" fontId="25" fillId="0" borderId="11" xfId="0" applyNumberFormat="1" applyFont="1" applyBorder="1" applyAlignment="1">
      <alignment vertical="center" wrapText="1"/>
    </xf>
    <xf numFmtId="7" fontId="28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7" fontId="33" fillId="0" borderId="0" xfId="0" applyNumberFormat="1" applyFont="1" applyBorder="1" applyAlignment="1">
      <alignment horizontal="right" vertical="center" wrapText="1"/>
    </xf>
    <xf numFmtId="0" fontId="34" fillId="33" borderId="17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7" fontId="16" fillId="0" borderId="14" xfId="0" applyNumberFormat="1" applyFont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4" fontId="36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left" vertical="center"/>
    </xf>
    <xf numFmtId="0" fontId="38" fillId="0" borderId="14" xfId="0" applyFont="1" applyFill="1" applyBorder="1" applyAlignment="1" quotePrefix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4" fontId="38" fillId="0" borderId="14" xfId="0" applyNumberFormat="1" applyFont="1" applyFill="1" applyBorder="1" applyAlignment="1">
      <alignment horizontal="right" vertical="center" wrapText="1"/>
    </xf>
    <xf numFmtId="4" fontId="39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4" fontId="43" fillId="0" borderId="14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8" fontId="17" fillId="0" borderId="14" xfId="0" applyNumberFormat="1" applyFont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right" vertical="center" wrapText="1"/>
    </xf>
    <xf numFmtId="4" fontId="49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center" vertical="center" wrapText="1"/>
    </xf>
    <xf numFmtId="4" fontId="48" fillId="0" borderId="0" xfId="0" applyNumberFormat="1" applyFont="1" applyFill="1" applyAlignment="1">
      <alignment vertical="center" wrapText="1"/>
    </xf>
    <xf numFmtId="4" fontId="48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8" fontId="1" fillId="0" borderId="14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8" fontId="52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8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8" fillId="0" borderId="14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5" fillId="0" borderId="21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7" fontId="25" fillId="0" borderId="16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/>
    </xf>
    <xf numFmtId="7" fontId="31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8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4" fontId="12" fillId="0" borderId="31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7" fillId="0" borderId="33" xfId="0" applyNumberFormat="1" applyFont="1" applyBorder="1" applyAlignment="1">
      <alignment/>
    </xf>
    <xf numFmtId="164" fontId="16" fillId="0" borderId="1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54" fillId="0" borderId="0" xfId="0" applyFont="1" applyAlignment="1">
      <alignment vertical="center"/>
    </xf>
    <xf numFmtId="7" fontId="3" fillId="33" borderId="36" xfId="0" applyNumberFormat="1" applyFont="1" applyFill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7" fontId="1" fillId="0" borderId="35" xfId="0" applyNumberFormat="1" applyFont="1" applyBorder="1" applyAlignment="1">
      <alignment horizontal="right" vertical="center"/>
    </xf>
    <xf numFmtId="49" fontId="28" fillId="0" borderId="34" xfId="0" applyNumberFormat="1" applyFont="1" applyBorder="1" applyAlignment="1">
      <alignment horizontal="center" vertical="center"/>
    </xf>
    <xf numFmtId="7" fontId="1" fillId="0" borderId="35" xfId="0" applyNumberFormat="1" applyFont="1" applyFill="1" applyBorder="1" applyAlignment="1">
      <alignment horizontal="right" vertical="center"/>
    </xf>
    <xf numFmtId="49" fontId="1" fillId="0" borderId="32" xfId="0" applyNumberFormat="1" applyFont="1" applyBorder="1" applyAlignment="1">
      <alignment horizontal="center" vertical="center"/>
    </xf>
    <xf numFmtId="7" fontId="1" fillId="0" borderId="33" xfId="0" applyNumberFormat="1" applyFont="1" applyFill="1" applyBorder="1" applyAlignment="1">
      <alignment horizontal="right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7" fontId="1" fillId="0" borderId="3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0" fontId="1" fillId="0" borderId="13" xfId="0" applyFont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164" fontId="39" fillId="0" borderId="33" xfId="0" applyNumberFormat="1" applyFont="1" applyBorder="1" applyAlignment="1">
      <alignment vertical="center"/>
    </xf>
    <xf numFmtId="49" fontId="25" fillId="0" borderId="28" xfId="0" applyNumberFormat="1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7" fontId="1" fillId="0" borderId="35" xfId="0" applyNumberFormat="1" applyFont="1" applyBorder="1" applyAlignment="1">
      <alignment vertical="center" wrapText="1"/>
    </xf>
    <xf numFmtId="49" fontId="1" fillId="0" borderId="34" xfId="0" applyNumberFormat="1" applyFont="1" applyBorder="1" applyAlignment="1">
      <alignment vertical="center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8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7" fontId="25" fillId="0" borderId="0" xfId="0" applyNumberFormat="1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4" fillId="0" borderId="39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/>
    </xf>
    <xf numFmtId="4" fontId="4" fillId="0" borderId="43" xfId="0" applyNumberFormat="1" applyFont="1" applyBorder="1" applyAlignment="1">
      <alignment horizontal="right" vertical="center"/>
    </xf>
    <xf numFmtId="4" fontId="40" fillId="0" borderId="14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8" fillId="0" borderId="14" xfId="0" applyNumberFormat="1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165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6" fillId="0" borderId="34" xfId="0" applyFont="1" applyFill="1" applyBorder="1" applyAlignment="1" quotePrefix="1">
      <alignment horizontal="center" vertical="center"/>
    </xf>
    <xf numFmtId="0" fontId="0" fillId="0" borderId="35" xfId="0" applyBorder="1" applyAlignment="1">
      <alignment/>
    </xf>
    <xf numFmtId="0" fontId="34" fillId="0" borderId="34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4" fontId="40" fillId="0" borderId="42" xfId="0" applyNumberFormat="1" applyFont="1" applyFill="1" applyBorder="1" applyAlignment="1">
      <alignment horizontal="right" vertical="center" wrapText="1"/>
    </xf>
    <xf numFmtId="0" fontId="42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6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4" fontId="7" fillId="0" borderId="47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39" fillId="0" borderId="14" xfId="0" applyFont="1" applyFill="1" applyBorder="1" applyAlignment="1">
      <alignment vertical="center" wrapText="1"/>
    </xf>
    <xf numFmtId="0" fontId="16" fillId="0" borderId="17" xfId="0" applyFont="1" applyBorder="1" applyAlignment="1" quotePrefix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7" xfId="0" applyFont="1" applyBorder="1" applyAlignment="1">
      <alignment horizontal="center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7" fontId="16" fillId="0" borderId="11" xfId="0" applyNumberFormat="1" applyFont="1" applyBorder="1" applyAlignment="1">
      <alignment vertical="center" wrapText="1"/>
    </xf>
    <xf numFmtId="0" fontId="67" fillId="0" borderId="2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 wrapText="1"/>
    </xf>
    <xf numFmtId="7" fontId="1" fillId="0" borderId="29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7" fontId="16" fillId="0" borderId="15" xfId="0" applyNumberFormat="1" applyFont="1" applyBorder="1" applyAlignment="1">
      <alignment vertical="center" wrapText="1"/>
    </xf>
    <xf numFmtId="7" fontId="16" fillId="0" borderId="15" xfId="0" applyNumberFormat="1" applyFont="1" applyFill="1" applyBorder="1" applyAlignment="1">
      <alignment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7" fontId="16" fillId="0" borderId="17" xfId="0" applyNumberFormat="1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7" fontId="16" fillId="0" borderId="15" xfId="0" applyNumberFormat="1" applyFont="1" applyFill="1" applyBorder="1" applyAlignment="1">
      <alignment horizontal="right" vertical="center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7" fontId="16" fillId="0" borderId="11" xfId="0" applyNumberFormat="1" applyFont="1" applyBorder="1" applyAlignment="1">
      <alignment vertical="center" wrapText="1"/>
    </xf>
    <xf numFmtId="7" fontId="16" fillId="0" borderId="15" xfId="0" applyNumberFormat="1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8" fontId="12" fillId="0" borderId="12" xfId="0" applyNumberFormat="1" applyFont="1" applyBorder="1" applyAlignment="1" quotePrefix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7" fontId="12" fillId="0" borderId="29" xfId="0" applyNumberFormat="1" applyFont="1" applyBorder="1" applyAlignment="1">
      <alignment vertical="center" wrapText="1"/>
    </xf>
    <xf numFmtId="8" fontId="12" fillId="0" borderId="12" xfId="0" applyNumberFormat="1" applyFont="1" applyBorder="1" applyAlignment="1">
      <alignment horizontal="center" vertical="center"/>
    </xf>
    <xf numFmtId="7" fontId="12" fillId="0" borderId="31" xfId="0" applyNumberFormat="1" applyFont="1" applyBorder="1" applyAlignment="1">
      <alignment horizontal="right" vertical="center"/>
    </xf>
    <xf numFmtId="8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7" fontId="12" fillId="0" borderId="35" xfId="0" applyNumberFormat="1" applyFont="1" applyBorder="1" applyAlignment="1">
      <alignment horizontal="right" vertical="center"/>
    </xf>
    <xf numFmtId="7" fontId="12" fillId="0" borderId="35" xfId="0" applyNumberFormat="1" applyFont="1" applyFill="1" applyBorder="1" applyAlignment="1">
      <alignment horizontal="right" vertical="center"/>
    </xf>
    <xf numFmtId="7" fontId="12" fillId="0" borderId="31" xfId="0" applyNumberFormat="1" applyFont="1" applyFill="1" applyBorder="1" applyAlignment="1">
      <alignment horizontal="right" vertical="center"/>
    </xf>
    <xf numFmtId="8" fontId="19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7" fontId="12" fillId="0" borderId="29" xfId="0" applyNumberFormat="1" applyFont="1" applyFill="1" applyBorder="1" applyAlignment="1">
      <alignment vertical="center" wrapText="1"/>
    </xf>
    <xf numFmtId="8" fontId="68" fillId="0" borderId="12" xfId="0" applyNumberFormat="1" applyFont="1" applyBorder="1" applyAlignment="1">
      <alignment horizontal="center" vertical="center"/>
    </xf>
    <xf numFmtId="8" fontId="12" fillId="0" borderId="14" xfId="0" applyNumberFormat="1" applyFont="1" applyFill="1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7" fontId="12" fillId="0" borderId="31" xfId="0" applyNumberFormat="1" applyFont="1" applyFill="1" applyBorder="1" applyAlignment="1">
      <alignment vertical="center" wrapText="1"/>
    </xf>
    <xf numFmtId="0" fontId="65" fillId="0" borderId="0" xfId="0" applyFont="1" applyAlignment="1">
      <alignment/>
    </xf>
    <xf numFmtId="7" fontId="1" fillId="0" borderId="31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7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164" fontId="12" fillId="0" borderId="31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4" fontId="7" fillId="0" borderId="47" xfId="0" applyNumberFormat="1" applyFont="1" applyBorder="1" applyAlignment="1">
      <alignment horizontal="right" vertical="center"/>
    </xf>
    <xf numFmtId="7" fontId="12" fillId="0" borderId="35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8" fontId="1" fillId="0" borderId="5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52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" fontId="16" fillId="0" borderId="14" xfId="0" applyNumberFormat="1" applyFont="1" applyBorder="1" applyAlignment="1">
      <alignment horizontal="right" vertical="center"/>
    </xf>
    <xf numFmtId="0" fontId="69" fillId="0" borderId="0" xfId="52" applyFont="1" applyFill="1">
      <alignment/>
      <protection/>
    </xf>
    <xf numFmtId="0" fontId="70" fillId="0" borderId="0" xfId="52" applyFont="1" applyFill="1" applyAlignment="1">
      <alignment wrapText="1"/>
      <protection/>
    </xf>
    <xf numFmtId="0" fontId="69" fillId="0" borderId="14" xfId="52" applyFont="1" applyFill="1" applyBorder="1" applyAlignment="1">
      <alignment horizontal="center" vertical="center" wrapText="1"/>
      <protection/>
    </xf>
    <xf numFmtId="0" fontId="71" fillId="0" borderId="14" xfId="52" applyFont="1" applyFill="1" applyBorder="1" applyAlignment="1">
      <alignment horizontal="center" vertical="center"/>
      <protection/>
    </xf>
    <xf numFmtId="0" fontId="69" fillId="0" borderId="14" xfId="52" applyFont="1" applyFill="1" applyBorder="1">
      <alignment/>
      <protection/>
    </xf>
    <xf numFmtId="0" fontId="69" fillId="0" borderId="0" xfId="0" applyFont="1" applyFill="1" applyAlignment="1">
      <alignment/>
    </xf>
    <xf numFmtId="4" fontId="69" fillId="0" borderId="14" xfId="52" applyNumberFormat="1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 quotePrefix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4" fontId="39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5" fillId="0" borderId="14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6" fillId="0" borderId="0" xfId="0" applyFont="1" applyAlignment="1">
      <alignment/>
    </xf>
    <xf numFmtId="3" fontId="1" fillId="0" borderId="14" xfId="0" applyNumberFormat="1" applyFont="1" applyFill="1" applyBorder="1" applyAlignment="1" quotePrefix="1">
      <alignment horizontal="right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7" fontId="12" fillId="0" borderId="48" xfId="0" applyNumberFormat="1" applyFont="1" applyFill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7" fontId="1" fillId="0" borderId="20" xfId="0" applyNumberFormat="1" applyFont="1" applyFill="1" applyBorder="1" applyAlignment="1">
      <alignment horizontal="right"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0" fontId="72" fillId="34" borderId="14" xfId="52" applyFont="1" applyFill="1" applyBorder="1" applyAlignment="1">
      <alignment horizontal="center"/>
      <protection/>
    </xf>
    <xf numFmtId="0" fontId="69" fillId="34" borderId="14" xfId="52" applyFont="1" applyFill="1" applyBorder="1">
      <alignment/>
      <protection/>
    </xf>
    <xf numFmtId="4" fontId="69" fillId="34" borderId="14" xfId="52" applyNumberFormat="1" applyFont="1" applyFill="1" applyBorder="1">
      <alignment/>
      <protection/>
    </xf>
    <xf numFmtId="2" fontId="69" fillId="34" borderId="14" xfId="52" applyNumberFormat="1" applyFont="1" applyFill="1" applyBorder="1">
      <alignment/>
      <protection/>
    </xf>
    <xf numFmtId="0" fontId="69" fillId="34" borderId="52" xfId="52" applyFont="1" applyFill="1" applyBorder="1" applyAlignment="1">
      <alignment horizontal="left"/>
      <protection/>
    </xf>
    <xf numFmtId="0" fontId="69" fillId="34" borderId="26" xfId="52" applyFont="1" applyFill="1" applyBorder="1" applyAlignment="1">
      <alignment horizontal="center"/>
      <protection/>
    </xf>
    <xf numFmtId="0" fontId="69" fillId="34" borderId="53" xfId="52" applyFont="1" applyFill="1" applyBorder="1" applyAlignment="1">
      <alignment horizontal="center"/>
      <protection/>
    </xf>
    <xf numFmtId="0" fontId="69" fillId="34" borderId="54" xfId="52" applyFont="1" applyFill="1" applyBorder="1" applyAlignment="1">
      <alignment/>
      <protection/>
    </xf>
    <xf numFmtId="0" fontId="69" fillId="34" borderId="0" xfId="52" applyFont="1" applyFill="1" applyBorder="1" applyAlignment="1">
      <alignment/>
      <protection/>
    </xf>
    <xf numFmtId="0" fontId="69" fillId="34" borderId="0" xfId="52" applyFont="1" applyFill="1" applyBorder="1" applyAlignment="1">
      <alignment horizontal="center"/>
      <protection/>
    </xf>
    <xf numFmtId="0" fontId="69" fillId="34" borderId="23" xfId="52" applyFont="1" applyFill="1" applyBorder="1" applyAlignment="1">
      <alignment horizontal="center"/>
      <protection/>
    </xf>
    <xf numFmtId="0" fontId="69" fillId="34" borderId="55" xfId="52" applyFont="1" applyFill="1" applyBorder="1" applyAlignment="1">
      <alignment horizontal="center"/>
      <protection/>
    </xf>
    <xf numFmtId="0" fontId="69" fillId="34" borderId="56" xfId="52" applyFont="1" applyFill="1" applyBorder="1" applyAlignment="1">
      <alignment horizontal="center"/>
      <protection/>
    </xf>
    <xf numFmtId="4" fontId="69" fillId="34" borderId="14" xfId="52" applyNumberFormat="1" applyFont="1" applyFill="1" applyBorder="1" applyAlignment="1">
      <alignment horizontal="right" vertical="center"/>
      <protection/>
    </xf>
    <xf numFmtId="0" fontId="72" fillId="34" borderId="14" xfId="52" applyFont="1" applyFill="1" applyBorder="1" applyAlignment="1">
      <alignment horizontal="center" vertical="center"/>
      <protection/>
    </xf>
    <xf numFmtId="0" fontId="69" fillId="34" borderId="57" xfId="52" applyFont="1" applyFill="1" applyBorder="1" applyAlignment="1">
      <alignment/>
      <protection/>
    </xf>
    <xf numFmtId="0" fontId="34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78" fillId="0" borderId="14" xfId="0" applyNumberFormat="1" applyFont="1" applyFill="1" applyBorder="1" applyAlignment="1">
      <alignment vertical="center"/>
    </xf>
    <xf numFmtId="3" fontId="78" fillId="0" borderId="14" xfId="0" applyNumberFormat="1" applyFont="1" applyFill="1" applyBorder="1" applyAlignment="1" quotePrefix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3" fontId="78" fillId="0" borderId="14" xfId="0" applyNumberFormat="1" applyFont="1" applyFill="1" applyBorder="1" applyAlignment="1" quotePrefix="1">
      <alignment horizontal="right" vertical="center"/>
    </xf>
    <xf numFmtId="3" fontId="79" fillId="0" borderId="14" xfId="0" applyNumberFormat="1" applyFont="1" applyFill="1" applyBorder="1" applyAlignment="1" quotePrefix="1">
      <alignment horizontal="right" vertical="center"/>
    </xf>
    <xf numFmtId="3" fontId="78" fillId="0" borderId="14" xfId="0" applyNumberFormat="1" applyFont="1" applyFill="1" applyBorder="1" applyAlignment="1">
      <alignment horizontal="right" vertical="center"/>
    </xf>
    <xf numFmtId="3" fontId="78" fillId="0" borderId="14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0" fontId="77" fillId="0" borderId="14" xfId="0" applyFont="1" applyBorder="1" applyAlignment="1">
      <alignment/>
    </xf>
    <xf numFmtId="3" fontId="1" fillId="0" borderId="13" xfId="0" applyNumberFormat="1" applyFont="1" applyFill="1" applyBorder="1" applyAlignment="1" quotePrefix="1">
      <alignment horizontal="right" vertical="center"/>
    </xf>
    <xf numFmtId="3" fontId="1" fillId="0" borderId="14" xfId="0" applyNumberFormat="1" applyFont="1" applyFill="1" applyBorder="1" applyAlignment="1" quotePrefix="1">
      <alignment horizontal="right" vertical="center"/>
    </xf>
    <xf numFmtId="0" fontId="80" fillId="0" borderId="12" xfId="0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4" fontId="40" fillId="0" borderId="13" xfId="0" applyNumberFormat="1" applyFont="1" applyFill="1" applyBorder="1" applyAlignment="1">
      <alignment horizontal="right" vertical="center" wrapText="1"/>
    </xf>
    <xf numFmtId="0" fontId="40" fillId="0" borderId="14" xfId="0" applyFont="1" applyBorder="1" applyAlignment="1">
      <alignment vertical="center" wrapText="1"/>
    </xf>
    <xf numFmtId="3" fontId="78" fillId="0" borderId="14" xfId="0" applyNumberFormat="1" applyFont="1" applyFill="1" applyBorder="1" applyAlignment="1">
      <alignment horizontal="right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3" fontId="81" fillId="0" borderId="14" xfId="0" applyNumberFormat="1" applyFont="1" applyBorder="1" applyAlignment="1">
      <alignment horizontal="center"/>
    </xf>
    <xf numFmtId="0" fontId="42" fillId="0" borderId="14" xfId="0" applyFont="1" applyFill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 quotePrefix="1">
      <alignment horizontal="right" vertical="center"/>
    </xf>
    <xf numFmtId="3" fontId="82" fillId="0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82" fillId="0" borderId="14" xfId="0" applyNumberFormat="1" applyFont="1" applyFill="1" applyBorder="1" applyAlignment="1" quotePrefix="1">
      <alignment horizontal="right" vertical="center"/>
    </xf>
    <xf numFmtId="3" fontId="82" fillId="0" borderId="14" xfId="0" applyNumberFormat="1" applyFont="1" applyFill="1" applyBorder="1" applyAlignment="1">
      <alignment vertical="center"/>
    </xf>
    <xf numFmtId="3" fontId="58" fillId="0" borderId="14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3" fontId="77" fillId="0" borderId="14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4" fontId="0" fillId="0" borderId="0" xfId="61" applyFont="1" applyAlignment="1">
      <alignment vertical="center"/>
    </xf>
    <xf numFmtId="0" fontId="0" fillId="0" borderId="0" xfId="0" applyAlignment="1">
      <alignment horizontal="right" vertical="center"/>
    </xf>
    <xf numFmtId="4" fontId="40" fillId="0" borderId="10" xfId="0" applyNumberFormat="1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left" vertical="center" wrapText="1"/>
    </xf>
    <xf numFmtId="4" fontId="39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vertical="center" wrapText="1"/>
    </xf>
    <xf numFmtId="3" fontId="78" fillId="0" borderId="14" xfId="0" applyNumberFormat="1" applyFont="1" applyFill="1" applyBorder="1" applyAlignment="1">
      <alignment vertical="center"/>
    </xf>
    <xf numFmtId="0" fontId="72" fillId="35" borderId="14" xfId="52" applyFont="1" applyFill="1" applyBorder="1" applyAlignment="1">
      <alignment horizontal="center"/>
      <protection/>
    </xf>
    <xf numFmtId="0" fontId="69" fillId="35" borderId="14" xfId="52" applyFont="1" applyFill="1" applyBorder="1">
      <alignment/>
      <protection/>
    </xf>
    <xf numFmtId="4" fontId="69" fillId="35" borderId="14" xfId="52" applyNumberFormat="1" applyFont="1" applyFill="1" applyBorder="1">
      <alignment/>
      <protection/>
    </xf>
    <xf numFmtId="2" fontId="69" fillId="35" borderId="14" xfId="52" applyNumberFormat="1" applyFont="1" applyFill="1" applyBorder="1">
      <alignment/>
      <protection/>
    </xf>
    <xf numFmtId="0" fontId="69" fillId="35" borderId="52" xfId="52" applyFont="1" applyFill="1" applyBorder="1" applyAlignment="1">
      <alignment horizontal="left"/>
      <protection/>
    </xf>
    <xf numFmtId="0" fontId="69" fillId="35" borderId="26" xfId="52" applyFont="1" applyFill="1" applyBorder="1" applyAlignment="1">
      <alignment horizontal="center"/>
      <protection/>
    </xf>
    <xf numFmtId="0" fontId="69" fillId="35" borderId="53" xfId="52" applyFont="1" applyFill="1" applyBorder="1" applyAlignment="1">
      <alignment horizontal="center"/>
      <protection/>
    </xf>
    <xf numFmtId="0" fontId="69" fillId="35" borderId="54" xfId="52" applyFont="1" applyFill="1" applyBorder="1" applyAlignment="1">
      <alignment/>
      <protection/>
    </xf>
    <xf numFmtId="0" fontId="69" fillId="35" borderId="0" xfId="52" applyFont="1" applyFill="1" applyBorder="1" applyAlignment="1">
      <alignment/>
      <protection/>
    </xf>
    <xf numFmtId="0" fontId="69" fillId="35" borderId="0" xfId="52" applyFont="1" applyFill="1" applyBorder="1" applyAlignment="1">
      <alignment horizontal="center"/>
      <protection/>
    </xf>
    <xf numFmtId="0" fontId="69" fillId="35" borderId="23" xfId="52" applyFont="1" applyFill="1" applyBorder="1" applyAlignment="1">
      <alignment horizontal="center"/>
      <protection/>
    </xf>
    <xf numFmtId="0" fontId="69" fillId="35" borderId="58" xfId="52" applyFont="1" applyFill="1" applyBorder="1" applyAlignment="1">
      <alignment/>
      <protection/>
    </xf>
    <xf numFmtId="0" fontId="69" fillId="35" borderId="55" xfId="52" applyFont="1" applyFill="1" applyBorder="1" applyAlignment="1">
      <alignment/>
      <protection/>
    </xf>
    <xf numFmtId="0" fontId="69" fillId="35" borderId="55" xfId="52" applyFont="1" applyFill="1" applyBorder="1" applyAlignment="1">
      <alignment horizontal="center"/>
      <protection/>
    </xf>
    <xf numFmtId="0" fontId="69" fillId="35" borderId="56" xfId="52" applyFont="1" applyFill="1" applyBorder="1" applyAlignment="1">
      <alignment horizontal="center"/>
      <protection/>
    </xf>
    <xf numFmtId="4" fontId="69" fillId="35" borderId="14" xfId="52" applyNumberFormat="1" applyFont="1" applyFill="1" applyBorder="1" applyAlignment="1">
      <alignment horizontal="right" vertical="center"/>
      <protection/>
    </xf>
    <xf numFmtId="0" fontId="72" fillId="35" borderId="14" xfId="52" applyFont="1" applyFill="1" applyBorder="1" applyAlignment="1">
      <alignment horizontal="center" vertical="center"/>
      <protection/>
    </xf>
    <xf numFmtId="0" fontId="69" fillId="35" borderId="57" xfId="52" applyFont="1" applyFill="1" applyBorder="1" applyAlignment="1">
      <alignment/>
      <protection/>
    </xf>
    <xf numFmtId="0" fontId="84" fillId="34" borderId="14" xfId="52" applyFont="1" applyFill="1" applyBorder="1">
      <alignment/>
      <protection/>
    </xf>
    <xf numFmtId="0" fontId="84" fillId="35" borderId="14" xfId="52" applyFont="1" applyFill="1" applyBorder="1">
      <alignment/>
      <protection/>
    </xf>
    <xf numFmtId="0" fontId="2" fillId="0" borderId="0" xfId="0" applyFont="1" applyAlignment="1">
      <alignment vertical="center"/>
    </xf>
    <xf numFmtId="0" fontId="77" fillId="0" borderId="35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58" fillId="0" borderId="14" xfId="0" applyFont="1" applyBorder="1" applyAlignment="1">
      <alignment horizontal="center" vertical="center"/>
    </xf>
    <xf numFmtId="0" fontId="54" fillId="0" borderId="0" xfId="0" applyFont="1" applyAlignment="1">
      <alignment/>
    </xf>
    <xf numFmtId="8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8" fillId="0" borderId="14" xfId="0" applyFont="1" applyBorder="1" applyAlignment="1">
      <alignment horizontal="center"/>
    </xf>
    <xf numFmtId="0" fontId="41" fillId="0" borderId="42" xfId="0" applyFont="1" applyFill="1" applyBorder="1" applyAlignment="1">
      <alignment vertical="center" wrapText="1"/>
    </xf>
    <xf numFmtId="0" fontId="119" fillId="0" borderId="34" xfId="0" applyFont="1" applyFill="1" applyBorder="1" applyAlignment="1">
      <alignment horizontal="center" vertical="center" wrapText="1"/>
    </xf>
    <xf numFmtId="0" fontId="120" fillId="0" borderId="14" xfId="0" applyFont="1" applyBorder="1" applyAlignment="1">
      <alignment vertical="center" wrapText="1"/>
    </xf>
    <xf numFmtId="0" fontId="121" fillId="0" borderId="12" xfId="0" applyFont="1" applyBorder="1" applyAlignment="1">
      <alignment horizontal="left" vertical="center" wrapText="1"/>
    </xf>
    <xf numFmtId="4" fontId="122" fillId="0" borderId="14" xfId="0" applyNumberFormat="1" applyFont="1" applyFill="1" applyBorder="1" applyAlignment="1">
      <alignment horizontal="right" vertical="center" wrapText="1"/>
    </xf>
    <xf numFmtId="4" fontId="119" fillId="0" borderId="14" xfId="0" applyNumberFormat="1" applyFont="1" applyFill="1" applyBorder="1" applyAlignment="1">
      <alignment horizontal="right" vertical="center" wrapText="1"/>
    </xf>
    <xf numFmtId="4" fontId="41" fillId="0" borderId="14" xfId="0" applyNumberFormat="1" applyFont="1" applyFill="1" applyBorder="1" applyAlignment="1">
      <alignment horizontal="left" vertical="center" wrapText="1"/>
    </xf>
    <xf numFmtId="4" fontId="41" fillId="0" borderId="14" xfId="0" applyNumberFormat="1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7" fontId="25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69" fillId="34" borderId="13" xfId="52" applyNumberFormat="1" applyFont="1" applyFill="1" applyBorder="1" applyAlignment="1">
      <alignment horizontal="center" vertical="center"/>
      <protection/>
    </xf>
    <xf numFmtId="4" fontId="69" fillId="34" borderId="10" xfId="52" applyNumberFormat="1" applyFont="1" applyFill="1" applyBorder="1" applyAlignment="1">
      <alignment horizontal="center" vertical="center"/>
      <protection/>
    </xf>
    <xf numFmtId="4" fontId="69" fillId="34" borderId="12" xfId="52" applyNumberFormat="1" applyFont="1" applyFill="1" applyBorder="1" applyAlignment="1">
      <alignment horizontal="center" vertical="center"/>
      <protection/>
    </xf>
    <xf numFmtId="4" fontId="69" fillId="34" borderId="13" xfId="52" applyNumberFormat="1" applyFont="1" applyFill="1" applyBorder="1" applyAlignment="1">
      <alignment horizontal="right" vertical="center"/>
      <protection/>
    </xf>
    <xf numFmtId="4" fontId="69" fillId="34" borderId="10" xfId="52" applyNumberFormat="1" applyFont="1" applyFill="1" applyBorder="1" applyAlignment="1">
      <alignment horizontal="right" vertical="center"/>
      <protection/>
    </xf>
    <xf numFmtId="4" fontId="69" fillId="34" borderId="12" xfId="52" applyNumberFormat="1" applyFont="1" applyFill="1" applyBorder="1" applyAlignment="1">
      <alignment horizontal="right" vertical="center"/>
      <protection/>
    </xf>
    <xf numFmtId="0" fontId="73" fillId="0" borderId="0" xfId="52" applyFont="1" applyFill="1" applyAlignment="1">
      <alignment horizontal="center"/>
      <protection/>
    </xf>
    <xf numFmtId="0" fontId="69" fillId="0" borderId="14" xfId="52" applyFont="1" applyFill="1" applyBorder="1" applyAlignment="1">
      <alignment horizontal="center" vertical="center"/>
      <protection/>
    </xf>
    <xf numFmtId="0" fontId="69" fillId="0" borderId="14" xfId="52" applyFont="1" applyFill="1" applyBorder="1" applyAlignment="1">
      <alignment horizontal="center" vertical="center" wrapText="1"/>
      <protection/>
    </xf>
    <xf numFmtId="0" fontId="69" fillId="0" borderId="57" xfId="52" applyFont="1" applyFill="1" applyBorder="1" applyAlignment="1">
      <alignment horizontal="center" vertical="center" wrapText="1"/>
      <protection/>
    </xf>
    <xf numFmtId="0" fontId="69" fillId="0" borderId="59" xfId="52" applyFont="1" applyFill="1" applyBorder="1" applyAlignment="1">
      <alignment horizontal="center" vertical="center" wrapText="1"/>
      <protection/>
    </xf>
    <xf numFmtId="0" fontId="69" fillId="0" borderId="51" xfId="52" applyFont="1" applyFill="1" applyBorder="1" applyAlignment="1">
      <alignment horizontal="center" vertical="center" wrapText="1"/>
      <protection/>
    </xf>
    <xf numFmtId="0" fontId="69" fillId="34" borderId="13" xfId="52" applyFont="1" applyFill="1" applyBorder="1" applyAlignment="1">
      <alignment horizontal="center" vertical="center"/>
      <protection/>
    </xf>
    <xf numFmtId="0" fontId="69" fillId="34" borderId="10" xfId="52" applyFont="1" applyFill="1" applyBorder="1" applyAlignment="1">
      <alignment horizontal="center" vertical="center"/>
      <protection/>
    </xf>
    <xf numFmtId="0" fontId="69" fillId="34" borderId="12" xfId="52" applyFont="1" applyFill="1" applyBorder="1" applyAlignment="1">
      <alignment horizontal="center" vertical="center"/>
      <protection/>
    </xf>
    <xf numFmtId="0" fontId="69" fillId="34" borderId="52" xfId="52" applyFont="1" applyFill="1" applyBorder="1" applyAlignment="1">
      <alignment horizontal="center"/>
      <protection/>
    </xf>
    <xf numFmtId="0" fontId="69" fillId="34" borderId="54" xfId="52" applyFont="1" applyFill="1" applyBorder="1" applyAlignment="1">
      <alignment horizontal="center"/>
      <protection/>
    </xf>
    <xf numFmtId="0" fontId="69" fillId="34" borderId="58" xfId="52" applyFont="1" applyFill="1" applyBorder="1" applyAlignment="1">
      <alignment horizontal="center"/>
      <protection/>
    </xf>
    <xf numFmtId="0" fontId="69" fillId="34" borderId="57" xfId="52" applyFont="1" applyFill="1" applyBorder="1" applyAlignment="1">
      <alignment horizontal="center"/>
      <protection/>
    </xf>
    <xf numFmtId="0" fontId="69" fillId="34" borderId="51" xfId="52" applyFont="1" applyFill="1" applyBorder="1" applyAlignment="1">
      <alignment horizontal="center"/>
      <protection/>
    </xf>
    <xf numFmtId="0" fontId="69" fillId="34" borderId="58" xfId="52" applyFont="1" applyFill="1" applyBorder="1" applyAlignment="1">
      <alignment horizontal="left"/>
      <protection/>
    </xf>
    <xf numFmtId="0" fontId="69" fillId="34" borderId="55" xfId="52" applyFont="1" applyFill="1" applyBorder="1" applyAlignment="1">
      <alignment horizontal="left"/>
      <protection/>
    </xf>
    <xf numFmtId="0" fontId="69" fillId="35" borderId="14" xfId="52" applyFont="1" applyFill="1" applyBorder="1" applyAlignment="1">
      <alignment horizontal="center" vertical="center"/>
      <protection/>
    </xf>
    <xf numFmtId="0" fontId="69" fillId="35" borderId="13" xfId="52" applyFont="1" applyFill="1" applyBorder="1" applyAlignment="1">
      <alignment horizontal="center"/>
      <protection/>
    </xf>
    <xf numFmtId="0" fontId="69" fillId="35" borderId="10" xfId="52" applyFont="1" applyFill="1" applyBorder="1" applyAlignment="1">
      <alignment horizontal="center"/>
      <protection/>
    </xf>
    <xf numFmtId="0" fontId="69" fillId="35" borderId="12" xfId="52" applyFont="1" applyFill="1" applyBorder="1" applyAlignment="1">
      <alignment horizontal="center"/>
      <protection/>
    </xf>
    <xf numFmtId="0" fontId="69" fillId="35" borderId="13" xfId="52" applyFont="1" applyFill="1" applyBorder="1" applyAlignment="1">
      <alignment horizontal="center" vertical="center"/>
      <protection/>
    </xf>
    <xf numFmtId="0" fontId="69" fillId="35" borderId="10" xfId="52" applyFont="1" applyFill="1" applyBorder="1" applyAlignment="1">
      <alignment horizontal="center" vertical="center"/>
      <protection/>
    </xf>
    <xf numFmtId="0" fontId="69" fillId="35" borderId="12" xfId="52" applyFont="1" applyFill="1" applyBorder="1" applyAlignment="1">
      <alignment horizontal="center" vertical="center"/>
      <protection/>
    </xf>
    <xf numFmtId="4" fontId="69" fillId="35" borderId="13" xfId="52" applyNumberFormat="1" applyFont="1" applyFill="1" applyBorder="1" applyAlignment="1">
      <alignment horizontal="right" vertical="center"/>
      <protection/>
    </xf>
    <xf numFmtId="4" fontId="69" fillId="35" borderId="10" xfId="52" applyNumberFormat="1" applyFont="1" applyFill="1" applyBorder="1" applyAlignment="1">
      <alignment horizontal="right" vertical="center"/>
      <protection/>
    </xf>
    <xf numFmtId="4" fontId="69" fillId="35" borderId="12" xfId="52" applyNumberFormat="1" applyFont="1" applyFill="1" applyBorder="1" applyAlignment="1">
      <alignment horizontal="right" vertical="center"/>
      <protection/>
    </xf>
    <xf numFmtId="0" fontId="69" fillId="35" borderId="57" xfId="52" applyFont="1" applyFill="1" applyBorder="1" applyAlignment="1">
      <alignment horizontal="center"/>
      <protection/>
    </xf>
    <xf numFmtId="0" fontId="69" fillId="35" borderId="51" xfId="52" applyFont="1" applyFill="1" applyBorder="1" applyAlignment="1">
      <alignment horizontal="center"/>
      <protection/>
    </xf>
    <xf numFmtId="0" fontId="69" fillId="0" borderId="14" xfId="52" applyFont="1" applyFill="1" applyBorder="1" applyAlignment="1">
      <alignment horizontal="center"/>
      <protection/>
    </xf>
    <xf numFmtId="0" fontId="69" fillId="0" borderId="57" xfId="52" applyFont="1" applyFill="1" applyBorder="1" applyAlignment="1">
      <alignment horizontal="center"/>
      <protection/>
    </xf>
    <xf numFmtId="0" fontId="69" fillId="0" borderId="51" xfId="52" applyFont="1" applyFill="1" applyBorder="1" applyAlignment="1">
      <alignment horizontal="center"/>
      <protection/>
    </xf>
    <xf numFmtId="0" fontId="69" fillId="0" borderId="0" xfId="52" applyFont="1" applyFill="1" applyAlignment="1">
      <alignment horizontal="left"/>
      <protection/>
    </xf>
    <xf numFmtId="0" fontId="7" fillId="33" borderId="45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5" fillId="0" borderId="57" xfId="0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horizontal="center" vertical="center"/>
    </xf>
    <xf numFmtId="0" fontId="75" fillId="0" borderId="51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8" fontId="0" fillId="0" borderId="13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0"/>
  <sheetViews>
    <sheetView zoomScalePageLayoutView="0" workbookViewId="0" topLeftCell="A64">
      <selection activeCell="E2" sqref="E2:E3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5.28125" style="0" customWidth="1"/>
    <col min="6" max="6" width="17.00390625" style="0" customWidth="1"/>
    <col min="7" max="7" width="13.0039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627</v>
      </c>
    </row>
    <row r="2" spans="2:5" ht="15.75" customHeight="1">
      <c r="B2" s="476"/>
      <c r="E2" s="623" t="s">
        <v>863</v>
      </c>
    </row>
    <row r="3" ht="12.75">
      <c r="E3" s="623" t="s">
        <v>864</v>
      </c>
    </row>
    <row r="4" ht="18.75">
      <c r="E4" s="451"/>
    </row>
    <row r="5" spans="5:8" ht="15">
      <c r="E5" s="535"/>
      <c r="H5" s="369"/>
    </row>
    <row r="6" spans="3:5" ht="18.75" customHeight="1">
      <c r="C6" s="2"/>
      <c r="D6" s="3"/>
      <c r="E6" s="2" t="s">
        <v>633</v>
      </c>
    </row>
    <row r="7" spans="5:9" ht="12" customHeight="1" thickBot="1">
      <c r="E7" s="4"/>
      <c r="F7" s="250" t="s">
        <v>90</v>
      </c>
      <c r="I7" s="5"/>
    </row>
    <row r="8" spans="2:9" s="6" customFormat="1" ht="15" customHeight="1">
      <c r="B8" s="675" t="s">
        <v>6</v>
      </c>
      <c r="C8" s="677" t="s">
        <v>7</v>
      </c>
      <c r="D8" s="679" t="s">
        <v>8</v>
      </c>
      <c r="E8" s="681" t="s">
        <v>9</v>
      </c>
      <c r="F8" s="673" t="s">
        <v>634</v>
      </c>
      <c r="G8" s="230"/>
      <c r="H8" s="229"/>
      <c r="I8" s="231"/>
    </row>
    <row r="9" spans="2:9" s="6" customFormat="1" ht="15" customHeight="1" thickBot="1">
      <c r="B9" s="676"/>
      <c r="C9" s="678"/>
      <c r="D9" s="680"/>
      <c r="E9" s="682"/>
      <c r="F9" s="674"/>
      <c r="G9" s="230"/>
      <c r="H9" s="229"/>
      <c r="I9" s="231"/>
    </row>
    <row r="10" spans="2:9" s="8" customFormat="1" ht="9.75" customHeight="1" thickBot="1">
      <c r="B10" s="232">
        <v>1</v>
      </c>
      <c r="C10" s="7">
        <v>2</v>
      </c>
      <c r="D10" s="7">
        <v>3</v>
      </c>
      <c r="E10" s="7">
        <v>4</v>
      </c>
      <c r="F10" s="233">
        <v>5</v>
      </c>
      <c r="G10" s="204"/>
      <c r="H10" s="204"/>
      <c r="I10" s="205"/>
    </row>
    <row r="11" spans="2:9" s="8" customFormat="1" ht="14.25" customHeight="1" thickBot="1">
      <c r="B11" s="385" t="s">
        <v>10</v>
      </c>
      <c r="C11" s="386"/>
      <c r="D11" s="386"/>
      <c r="E11" s="387" t="s">
        <v>11</v>
      </c>
      <c r="F11" s="249">
        <f>F12</f>
        <v>6000</v>
      </c>
      <c r="G11" s="206"/>
      <c r="H11" s="207"/>
      <c r="I11" s="13"/>
    </row>
    <row r="12" spans="2:11" s="8" customFormat="1" ht="15" customHeight="1">
      <c r="B12" s="234"/>
      <c r="C12" s="10" t="s">
        <v>12</v>
      </c>
      <c r="D12" s="11"/>
      <c r="E12" s="12" t="s">
        <v>13</v>
      </c>
      <c r="F12" s="235">
        <f>F13</f>
        <v>6000</v>
      </c>
      <c r="G12" s="208"/>
      <c r="H12" s="209"/>
      <c r="I12" s="13"/>
      <c r="K12" s="13"/>
    </row>
    <row r="13" spans="2:11" s="8" customFormat="1" ht="24.75" customHeight="1" thickBot="1">
      <c r="B13" s="236"/>
      <c r="C13" s="15"/>
      <c r="D13" s="16" t="s">
        <v>14</v>
      </c>
      <c r="E13" s="17" t="s">
        <v>15</v>
      </c>
      <c r="F13" s="237">
        <v>6000</v>
      </c>
      <c r="G13" s="13"/>
      <c r="H13" s="210"/>
      <c r="I13" s="13"/>
      <c r="K13" s="18"/>
    </row>
    <row r="14" spans="2:11" s="8" customFormat="1" ht="15" customHeight="1" thickBot="1">
      <c r="B14" s="388">
        <v>700</v>
      </c>
      <c r="C14" s="386"/>
      <c r="D14" s="386"/>
      <c r="E14" s="387" t="s">
        <v>16</v>
      </c>
      <c r="F14" s="249">
        <f>F15</f>
        <v>430000</v>
      </c>
      <c r="G14" s="206"/>
      <c r="H14" s="207"/>
      <c r="I14" s="13"/>
      <c r="K14" s="13"/>
    </row>
    <row r="15" spans="2:11" s="8" customFormat="1" ht="15" customHeight="1">
      <c r="B15" s="234"/>
      <c r="C15" s="19">
        <v>70005</v>
      </c>
      <c r="D15" s="11"/>
      <c r="E15" s="12" t="s">
        <v>17</v>
      </c>
      <c r="F15" s="235">
        <f>F16+F17+F18</f>
        <v>430000</v>
      </c>
      <c r="G15" s="208"/>
      <c r="H15" s="209"/>
      <c r="I15" s="13"/>
      <c r="K15" s="13"/>
    </row>
    <row r="16" spans="2:11" s="8" customFormat="1" ht="23.25" customHeight="1">
      <c r="B16" s="238"/>
      <c r="C16" s="20"/>
      <c r="D16" s="21" t="s">
        <v>18</v>
      </c>
      <c r="E16" s="22" t="s">
        <v>19</v>
      </c>
      <c r="F16" s="239">
        <v>10000</v>
      </c>
      <c r="G16" s="13"/>
      <c r="H16" s="210"/>
      <c r="I16" s="13"/>
      <c r="K16" s="13"/>
    </row>
    <row r="17" spans="2:11" s="8" customFormat="1" ht="36" customHeight="1">
      <c r="B17" s="238"/>
      <c r="C17" s="20"/>
      <c r="D17" s="21" t="s">
        <v>14</v>
      </c>
      <c r="E17" s="202" t="s">
        <v>20</v>
      </c>
      <c r="F17" s="239">
        <v>20000</v>
      </c>
      <c r="G17" s="13"/>
      <c r="H17" s="210"/>
      <c r="I17" s="13"/>
      <c r="K17" s="13"/>
    </row>
    <row r="18" spans="2:11" s="8" customFormat="1" ht="15" customHeight="1" thickBot="1">
      <c r="B18" s="236"/>
      <c r="C18" s="14"/>
      <c r="D18" s="16" t="s">
        <v>21</v>
      </c>
      <c r="E18" s="17" t="s">
        <v>824</v>
      </c>
      <c r="F18" s="237">
        <v>400000</v>
      </c>
      <c r="G18" s="13"/>
      <c r="H18" s="210"/>
      <c r="I18" s="13"/>
      <c r="K18" s="13"/>
    </row>
    <row r="19" spans="2:11" s="8" customFormat="1" ht="15" customHeight="1" thickBot="1">
      <c r="B19" s="388">
        <v>750</v>
      </c>
      <c r="C19" s="386"/>
      <c r="D19" s="386"/>
      <c r="E19" s="387" t="s">
        <v>22</v>
      </c>
      <c r="F19" s="249">
        <f>F20+F22</f>
        <v>112200</v>
      </c>
      <c r="G19" s="206"/>
      <c r="H19" s="207"/>
      <c r="I19" s="13"/>
      <c r="K19" s="13"/>
    </row>
    <row r="20" spans="2:11" s="8" customFormat="1" ht="15" customHeight="1">
      <c r="B20" s="234"/>
      <c r="C20" s="19">
        <v>75011</v>
      </c>
      <c r="D20" s="11"/>
      <c r="E20" s="12" t="s">
        <v>23</v>
      </c>
      <c r="F20" s="235">
        <f>F21</f>
        <v>66200</v>
      </c>
      <c r="G20" s="208"/>
      <c r="H20" s="209"/>
      <c r="I20" s="13"/>
      <c r="K20" s="13"/>
    </row>
    <row r="21" spans="2:11" s="8" customFormat="1" ht="37.5" customHeight="1">
      <c r="B21" s="238"/>
      <c r="C21" s="20"/>
      <c r="D21" s="23">
        <v>2010</v>
      </c>
      <c r="E21" s="106" t="s">
        <v>24</v>
      </c>
      <c r="F21" s="239">
        <v>66200</v>
      </c>
      <c r="G21" s="13"/>
      <c r="H21" s="210"/>
      <c r="I21" s="13"/>
      <c r="K21" s="24"/>
    </row>
    <row r="22" spans="2:9" s="8" customFormat="1" ht="15" customHeight="1">
      <c r="B22" s="238"/>
      <c r="C22" s="25">
        <v>75023</v>
      </c>
      <c r="D22" s="26"/>
      <c r="E22" s="27" t="s">
        <v>25</v>
      </c>
      <c r="F22" s="240">
        <f>F23+F24+F25</f>
        <v>46000</v>
      </c>
      <c r="G22" s="208"/>
      <c r="H22" s="209"/>
      <c r="I22" s="13"/>
    </row>
    <row r="23" spans="2:9" s="8" customFormat="1" ht="24" customHeight="1">
      <c r="B23" s="238"/>
      <c r="C23" s="20"/>
      <c r="D23" s="21" t="s">
        <v>26</v>
      </c>
      <c r="E23" s="22" t="s">
        <v>27</v>
      </c>
      <c r="F23" s="239">
        <v>6000</v>
      </c>
      <c r="G23" s="13"/>
      <c r="H23" s="210"/>
      <c r="I23" s="13"/>
    </row>
    <row r="24" spans="2:9" s="8" customFormat="1" ht="24" customHeight="1">
      <c r="B24" s="238"/>
      <c r="C24" s="20"/>
      <c r="D24" s="21" t="s">
        <v>28</v>
      </c>
      <c r="E24" s="22" t="s">
        <v>29</v>
      </c>
      <c r="F24" s="239">
        <v>5000</v>
      </c>
      <c r="G24" s="13"/>
      <c r="H24" s="210"/>
      <c r="I24" s="13"/>
    </row>
    <row r="25" spans="2:9" s="8" customFormat="1" ht="24" customHeight="1" thickBot="1">
      <c r="B25" s="236"/>
      <c r="C25" s="14"/>
      <c r="D25" s="16" t="s">
        <v>30</v>
      </c>
      <c r="E25" s="17" t="s">
        <v>31</v>
      </c>
      <c r="F25" s="237">
        <v>35000</v>
      </c>
      <c r="G25" s="13"/>
      <c r="H25" s="210"/>
      <c r="I25" s="13"/>
    </row>
    <row r="26" spans="2:9" s="8" customFormat="1" ht="27.75" customHeight="1" thickBot="1">
      <c r="B26" s="388">
        <v>751</v>
      </c>
      <c r="C26" s="386"/>
      <c r="D26" s="386"/>
      <c r="E26" s="389" t="s">
        <v>32</v>
      </c>
      <c r="F26" s="249">
        <f>F27</f>
        <v>1248</v>
      </c>
      <c r="G26" s="206"/>
      <c r="H26" s="207"/>
      <c r="I26" s="13"/>
    </row>
    <row r="27" spans="2:11" s="8" customFormat="1" ht="25.5" customHeight="1">
      <c r="B27" s="234"/>
      <c r="C27" s="19">
        <v>75101</v>
      </c>
      <c r="D27" s="11"/>
      <c r="E27" s="29" t="s">
        <v>33</v>
      </c>
      <c r="F27" s="235">
        <f>F28</f>
        <v>1248</v>
      </c>
      <c r="G27" s="208"/>
      <c r="H27" s="209"/>
      <c r="I27" s="13"/>
      <c r="K27" s="13"/>
    </row>
    <row r="28" spans="2:11" s="8" customFormat="1" ht="38.25" customHeight="1" thickBot="1">
      <c r="B28" s="236"/>
      <c r="C28" s="14"/>
      <c r="D28" s="30">
        <v>2010</v>
      </c>
      <c r="E28" s="31" t="s">
        <v>34</v>
      </c>
      <c r="F28" s="237">
        <v>1248</v>
      </c>
      <c r="G28" s="13"/>
      <c r="H28"/>
      <c r="I28" s="13"/>
      <c r="K28" s="18"/>
    </row>
    <row r="29" spans="2:9" ht="42.75" customHeight="1" thickBot="1">
      <c r="B29" s="388">
        <v>756</v>
      </c>
      <c r="C29" s="386"/>
      <c r="D29" s="386"/>
      <c r="E29" s="389" t="s">
        <v>36</v>
      </c>
      <c r="F29" s="249">
        <f>F30+F35+F43+F49</f>
        <v>8210122</v>
      </c>
      <c r="G29" s="211"/>
      <c r="I29" s="212"/>
    </row>
    <row r="30" spans="2:9" s="33" customFormat="1" ht="41.25" customHeight="1">
      <c r="B30" s="241"/>
      <c r="C30" s="19">
        <v>75615</v>
      </c>
      <c r="D30" s="11"/>
      <c r="E30" s="29" t="s">
        <v>37</v>
      </c>
      <c r="F30" s="235">
        <f>F31+F32+F33+F34</f>
        <v>2880000</v>
      </c>
      <c r="G30" s="213"/>
      <c r="H30" s="209"/>
      <c r="I30" s="38"/>
    </row>
    <row r="31" spans="2:9" s="33" customFormat="1" ht="15" customHeight="1">
      <c r="B31" s="242"/>
      <c r="C31" s="34"/>
      <c r="D31" s="21" t="s">
        <v>38</v>
      </c>
      <c r="E31" s="22" t="s">
        <v>39</v>
      </c>
      <c r="F31" s="239">
        <v>2750000</v>
      </c>
      <c r="G31" s="38"/>
      <c r="H31" s="214"/>
      <c r="I31" s="38"/>
    </row>
    <row r="32" spans="2:9" ht="15" customHeight="1">
      <c r="B32" s="243"/>
      <c r="C32" s="35"/>
      <c r="D32" s="21" t="s">
        <v>40</v>
      </c>
      <c r="E32" s="36" t="s">
        <v>41</v>
      </c>
      <c r="F32" s="239">
        <v>70000</v>
      </c>
      <c r="G32" s="212"/>
      <c r="H32" s="214"/>
      <c r="I32" s="212"/>
    </row>
    <row r="33" spans="2:9" ht="15" customHeight="1">
      <c r="B33" s="243"/>
      <c r="C33" s="35"/>
      <c r="D33" s="21" t="s">
        <v>42</v>
      </c>
      <c r="E33" s="36" t="s">
        <v>43</v>
      </c>
      <c r="F33" s="239">
        <v>20000</v>
      </c>
      <c r="G33" s="212"/>
      <c r="H33" s="214"/>
      <c r="I33" s="212"/>
    </row>
    <row r="34" spans="2:9" ht="15" customHeight="1">
      <c r="B34" s="243"/>
      <c r="C34" s="35"/>
      <c r="D34" s="21" t="s">
        <v>44</v>
      </c>
      <c r="E34" s="36" t="s">
        <v>45</v>
      </c>
      <c r="F34" s="239">
        <v>40000</v>
      </c>
      <c r="G34" s="212"/>
      <c r="H34" s="214"/>
      <c r="I34" s="212"/>
    </row>
    <row r="35" spans="2:9" s="33" customFormat="1" ht="27" customHeight="1">
      <c r="B35" s="244"/>
      <c r="C35" s="25">
        <v>75616</v>
      </c>
      <c r="D35" s="26"/>
      <c r="E35" s="37" t="s">
        <v>46</v>
      </c>
      <c r="F35" s="240">
        <f>F36+F37+F38+F39+F40+F41+F42</f>
        <v>2102000</v>
      </c>
      <c r="G35" s="213"/>
      <c r="H35" s="209"/>
      <c r="I35" s="38"/>
    </row>
    <row r="36" spans="2:10" s="33" customFormat="1" ht="15" customHeight="1">
      <c r="B36" s="242"/>
      <c r="C36" s="34"/>
      <c r="D36" s="21" t="s">
        <v>38</v>
      </c>
      <c r="E36" s="36" t="s">
        <v>39</v>
      </c>
      <c r="F36" s="239">
        <v>800000</v>
      </c>
      <c r="G36" s="38"/>
      <c r="H36" s="214"/>
      <c r="I36" s="38"/>
      <c r="J36" s="38"/>
    </row>
    <row r="37" spans="2:9" ht="15" customHeight="1">
      <c r="B37" s="243"/>
      <c r="C37" s="35"/>
      <c r="D37" s="21" t="s">
        <v>40</v>
      </c>
      <c r="E37" s="36" t="s">
        <v>47</v>
      </c>
      <c r="F37" s="239">
        <v>900000</v>
      </c>
      <c r="G37" s="212"/>
      <c r="H37" s="214"/>
      <c r="I37" s="212"/>
    </row>
    <row r="38" spans="2:9" ht="15" customHeight="1">
      <c r="B38" s="243"/>
      <c r="C38" s="35"/>
      <c r="D38" s="21" t="s">
        <v>42</v>
      </c>
      <c r="E38" s="36" t="s">
        <v>43</v>
      </c>
      <c r="F38" s="239">
        <v>2000</v>
      </c>
      <c r="G38" s="212"/>
      <c r="H38" s="214"/>
      <c r="I38" s="212"/>
    </row>
    <row r="39" spans="2:9" s="33" customFormat="1" ht="15" customHeight="1">
      <c r="B39" s="244"/>
      <c r="C39" s="34"/>
      <c r="D39" s="21" t="s">
        <v>44</v>
      </c>
      <c r="E39" s="36" t="s">
        <v>48</v>
      </c>
      <c r="F39" s="239">
        <v>200000</v>
      </c>
      <c r="G39" s="38"/>
      <c r="H39" s="214"/>
      <c r="I39" s="38"/>
    </row>
    <row r="40" spans="2:9" ht="24" customHeight="1">
      <c r="B40" s="243"/>
      <c r="C40" s="35"/>
      <c r="D40" s="21" t="s">
        <v>49</v>
      </c>
      <c r="E40" s="22" t="s">
        <v>50</v>
      </c>
      <c r="F40" s="239">
        <v>10000</v>
      </c>
      <c r="G40" s="212"/>
      <c r="H40" s="214"/>
      <c r="I40" s="212"/>
    </row>
    <row r="41" spans="2:9" ht="15" customHeight="1">
      <c r="B41" s="243"/>
      <c r="C41" s="35"/>
      <c r="D41" s="21" t="s">
        <v>51</v>
      </c>
      <c r="E41" s="36" t="s">
        <v>52</v>
      </c>
      <c r="F41" s="239">
        <v>10000</v>
      </c>
      <c r="G41" s="212"/>
      <c r="H41" s="214"/>
      <c r="I41" s="212"/>
    </row>
    <row r="42" spans="2:9" ht="15" customHeight="1">
      <c r="B42" s="243"/>
      <c r="C42" s="35"/>
      <c r="D42" s="21" t="s">
        <v>53</v>
      </c>
      <c r="E42" s="36" t="s">
        <v>54</v>
      </c>
      <c r="F42" s="239">
        <v>180000</v>
      </c>
      <c r="G42" s="212"/>
      <c r="H42" s="214"/>
      <c r="I42" s="212"/>
    </row>
    <row r="43" spans="2:9" s="33" customFormat="1" ht="25.5" customHeight="1">
      <c r="B43" s="244"/>
      <c r="C43" s="25">
        <v>75618</v>
      </c>
      <c r="D43" s="26"/>
      <c r="E43" s="37" t="s">
        <v>55</v>
      </c>
      <c r="F43" s="240">
        <f>F44+F45+F46+F47+F48</f>
        <v>481000</v>
      </c>
      <c r="G43" s="213"/>
      <c r="H43" s="209"/>
      <c r="I43" s="38"/>
    </row>
    <row r="44" spans="2:9" s="33" customFormat="1" ht="16.5" customHeight="1">
      <c r="B44" s="242"/>
      <c r="C44" s="34"/>
      <c r="D44" s="21" t="s">
        <v>56</v>
      </c>
      <c r="E44" s="36" t="s">
        <v>57</v>
      </c>
      <c r="F44" s="239">
        <v>35000</v>
      </c>
      <c r="G44" s="38"/>
      <c r="H44" s="214"/>
      <c r="I44" s="38"/>
    </row>
    <row r="45" spans="2:9" s="33" customFormat="1" ht="16.5" customHeight="1">
      <c r="B45" s="242"/>
      <c r="C45" s="34"/>
      <c r="D45" s="21" t="s">
        <v>337</v>
      </c>
      <c r="E45" s="36" t="s">
        <v>338</v>
      </c>
      <c r="F45" s="239">
        <v>1000</v>
      </c>
      <c r="G45" s="38"/>
      <c r="H45" s="214"/>
      <c r="I45" s="38"/>
    </row>
    <row r="46" spans="2:9" ht="16.5" customHeight="1">
      <c r="B46" s="243"/>
      <c r="C46" s="35"/>
      <c r="D46" s="21" t="s">
        <v>58</v>
      </c>
      <c r="E46" s="36" t="s">
        <v>59</v>
      </c>
      <c r="F46" s="239">
        <v>60000</v>
      </c>
      <c r="G46" s="212"/>
      <c r="H46" s="214"/>
      <c r="I46" s="212"/>
    </row>
    <row r="47" spans="2:9" s="33" customFormat="1" ht="18.75" customHeight="1">
      <c r="B47" s="244"/>
      <c r="C47" s="34"/>
      <c r="D47" s="21" t="s">
        <v>60</v>
      </c>
      <c r="E47" s="22" t="s">
        <v>61</v>
      </c>
      <c r="F47" s="239">
        <v>157000</v>
      </c>
      <c r="G47" s="38"/>
      <c r="H47" s="214"/>
      <c r="I47" s="215"/>
    </row>
    <row r="48" spans="2:9" s="33" customFormat="1" ht="29.25" customHeight="1">
      <c r="B48" s="242"/>
      <c r="C48" s="34"/>
      <c r="D48" s="21" t="s">
        <v>62</v>
      </c>
      <c r="E48" s="22" t="s">
        <v>358</v>
      </c>
      <c r="F48" s="239">
        <v>228000</v>
      </c>
      <c r="G48" s="38"/>
      <c r="H48" s="214"/>
      <c r="I48" s="215"/>
    </row>
    <row r="49" spans="2:9" s="33" customFormat="1" ht="25.5" customHeight="1">
      <c r="B49" s="242"/>
      <c r="C49" s="25">
        <v>75621</v>
      </c>
      <c r="D49" s="26"/>
      <c r="E49" s="37" t="s">
        <v>63</v>
      </c>
      <c r="F49" s="240">
        <f>F50+F51</f>
        <v>2747122</v>
      </c>
      <c r="G49" s="209"/>
      <c r="H49" s="209"/>
      <c r="I49" s="215"/>
    </row>
    <row r="50" spans="2:9" ht="16.5" customHeight="1">
      <c r="B50" s="243"/>
      <c r="C50" s="35"/>
      <c r="D50" s="21" t="s">
        <v>64</v>
      </c>
      <c r="E50" s="36" t="s">
        <v>65</v>
      </c>
      <c r="F50" s="239">
        <v>2647122</v>
      </c>
      <c r="G50" s="217"/>
      <c r="H50" s="214"/>
      <c r="I50" s="218"/>
    </row>
    <row r="51" spans="2:9" ht="16.5" customHeight="1" thickBot="1">
      <c r="B51" s="245"/>
      <c r="C51" s="40"/>
      <c r="D51" s="16" t="s">
        <v>66</v>
      </c>
      <c r="E51" s="41" t="s">
        <v>67</v>
      </c>
      <c r="F51" s="237">
        <v>100000</v>
      </c>
      <c r="G51" s="219"/>
      <c r="H51" s="214"/>
      <c r="I51" s="216"/>
    </row>
    <row r="52" spans="2:9" ht="15" customHeight="1" thickBot="1">
      <c r="B52" s="388">
        <v>758</v>
      </c>
      <c r="C52" s="386"/>
      <c r="D52" s="386"/>
      <c r="E52" s="387" t="s">
        <v>68</v>
      </c>
      <c r="F52" s="249">
        <f>F53+F55</f>
        <v>6808928</v>
      </c>
      <c r="G52" s="220"/>
      <c r="H52" s="207"/>
      <c r="I52" s="216"/>
    </row>
    <row r="53" spans="2:9" ht="15" customHeight="1">
      <c r="B53" s="246"/>
      <c r="C53" s="19">
        <v>75801</v>
      </c>
      <c r="D53" s="11"/>
      <c r="E53" s="12" t="s">
        <v>69</v>
      </c>
      <c r="F53" s="235">
        <f>F54</f>
        <v>5793977</v>
      </c>
      <c r="G53" s="209"/>
      <c r="H53" s="209"/>
      <c r="I53" s="216"/>
    </row>
    <row r="54" spans="2:9" s="33" customFormat="1" ht="15.75" customHeight="1">
      <c r="B54" s="244"/>
      <c r="C54" s="34"/>
      <c r="D54" s="23">
        <v>2920</v>
      </c>
      <c r="E54" s="36" t="s">
        <v>70</v>
      </c>
      <c r="F54" s="239">
        <v>5793977</v>
      </c>
      <c r="G54" s="221"/>
      <c r="H54" s="214"/>
      <c r="I54" s="218"/>
    </row>
    <row r="55" spans="2:9" ht="15" customHeight="1">
      <c r="B55" s="243"/>
      <c r="C55" s="25">
        <v>75807</v>
      </c>
      <c r="D55" s="42"/>
      <c r="E55" s="27" t="s">
        <v>71</v>
      </c>
      <c r="F55" s="240">
        <f>F56</f>
        <v>1014951</v>
      </c>
      <c r="G55" s="222"/>
      <c r="H55" s="209"/>
      <c r="I55" s="216"/>
    </row>
    <row r="56" spans="2:9" ht="15" customHeight="1" thickBot="1">
      <c r="B56" s="245"/>
      <c r="C56" s="40"/>
      <c r="D56" s="30">
        <v>2920</v>
      </c>
      <c r="E56" s="41" t="s">
        <v>72</v>
      </c>
      <c r="F56" s="237">
        <v>1014951</v>
      </c>
      <c r="G56" s="223"/>
      <c r="H56" s="224"/>
      <c r="I56" s="216"/>
    </row>
    <row r="57" spans="2:9" ht="15" customHeight="1" thickBot="1">
      <c r="B57" s="390">
        <v>801</v>
      </c>
      <c r="C57" s="386"/>
      <c r="D57" s="386"/>
      <c r="E57" s="387" t="s">
        <v>73</v>
      </c>
      <c r="F57" s="249">
        <f>F58+F60+F62</f>
        <v>37500</v>
      </c>
      <c r="G57" s="225"/>
      <c r="H57" s="207"/>
      <c r="I57" s="216"/>
    </row>
    <row r="58" spans="2:9" ht="15" customHeight="1">
      <c r="B58" s="246"/>
      <c r="C58" s="19">
        <v>80101</v>
      </c>
      <c r="D58" s="11"/>
      <c r="E58" s="12" t="s">
        <v>74</v>
      </c>
      <c r="F58" s="235">
        <f>F59</f>
        <v>16000</v>
      </c>
      <c r="G58" s="222"/>
      <c r="H58" s="209"/>
      <c r="I58" s="216"/>
    </row>
    <row r="59" spans="2:9" ht="24" customHeight="1">
      <c r="B59" s="243"/>
      <c r="C59" s="35"/>
      <c r="D59" s="21" t="s">
        <v>14</v>
      </c>
      <c r="E59" s="22" t="s">
        <v>75</v>
      </c>
      <c r="F59" s="239">
        <v>16000</v>
      </c>
      <c r="G59" s="223"/>
      <c r="H59" s="214"/>
      <c r="I59" s="216"/>
    </row>
    <row r="60" spans="2:9" ht="15" customHeight="1">
      <c r="B60" s="243"/>
      <c r="C60" s="25">
        <v>80104</v>
      </c>
      <c r="D60" s="26"/>
      <c r="E60" s="27" t="s">
        <v>76</v>
      </c>
      <c r="F60" s="240">
        <f>F61</f>
        <v>20000</v>
      </c>
      <c r="G60" s="222"/>
      <c r="H60" s="209"/>
      <c r="I60" s="216"/>
    </row>
    <row r="61" spans="2:9" ht="16.5" customHeight="1">
      <c r="B61" s="245"/>
      <c r="C61" s="40"/>
      <c r="D61" s="293" t="s">
        <v>340</v>
      </c>
      <c r="E61" s="294" t="s">
        <v>341</v>
      </c>
      <c r="F61" s="237">
        <v>20000</v>
      </c>
      <c r="G61" s="223"/>
      <c r="H61" s="214"/>
      <c r="I61" s="216"/>
    </row>
    <row r="62" spans="2:9" ht="16.5" customHeight="1">
      <c r="B62" s="243"/>
      <c r="C62" s="25">
        <v>80113</v>
      </c>
      <c r="D62" s="21"/>
      <c r="E62" s="27" t="s">
        <v>339</v>
      </c>
      <c r="F62" s="296">
        <f>F63</f>
        <v>1500</v>
      </c>
      <c r="G62" s="223"/>
      <c r="H62" s="214"/>
      <c r="I62" s="216"/>
    </row>
    <row r="63" spans="2:9" ht="16.5" customHeight="1" thickBot="1">
      <c r="B63" s="291"/>
      <c r="C63" s="292"/>
      <c r="D63" s="293" t="s">
        <v>340</v>
      </c>
      <c r="E63" s="294" t="s">
        <v>341</v>
      </c>
      <c r="F63" s="295">
        <v>1500</v>
      </c>
      <c r="G63" s="223"/>
      <c r="H63" s="214"/>
      <c r="I63" s="216"/>
    </row>
    <row r="64" spans="2:9" s="33" customFormat="1" ht="15" customHeight="1" thickBot="1">
      <c r="B64" s="390">
        <v>852</v>
      </c>
      <c r="C64" s="386"/>
      <c r="D64" s="386"/>
      <c r="E64" s="387" t="s">
        <v>77</v>
      </c>
      <c r="F64" s="249">
        <f>F65+F67+F70+F72+F74</f>
        <v>2351787</v>
      </c>
      <c r="G64" s="220"/>
      <c r="H64" s="207"/>
      <c r="I64" s="215"/>
    </row>
    <row r="65" spans="2:9" ht="25.5" customHeight="1">
      <c r="B65" s="246"/>
      <c r="C65" s="19">
        <v>85212</v>
      </c>
      <c r="D65" s="11"/>
      <c r="E65" s="29" t="s">
        <v>78</v>
      </c>
      <c r="F65" s="235">
        <f>F66</f>
        <v>2210500</v>
      </c>
      <c r="G65" s="209"/>
      <c r="H65" s="209"/>
      <c r="I65" s="216"/>
    </row>
    <row r="66" spans="2:9" ht="38.25" customHeight="1">
      <c r="B66" s="243"/>
      <c r="C66" s="35"/>
      <c r="D66" s="23">
        <v>2010</v>
      </c>
      <c r="E66" s="106" t="s">
        <v>79</v>
      </c>
      <c r="F66" s="239">
        <v>2210500</v>
      </c>
      <c r="G66" s="217"/>
      <c r="H66" s="214"/>
      <c r="I66" s="218"/>
    </row>
    <row r="67" spans="2:9" ht="25.5" customHeight="1">
      <c r="B67" s="243"/>
      <c r="C67" s="25">
        <v>85213</v>
      </c>
      <c r="D67" s="26"/>
      <c r="E67" s="37" t="s">
        <v>80</v>
      </c>
      <c r="F67" s="240">
        <f>F68+F69</f>
        <v>8370</v>
      </c>
      <c r="G67" s="209"/>
      <c r="H67" s="209"/>
      <c r="I67" s="216"/>
    </row>
    <row r="68" spans="2:9" ht="37.5" customHeight="1">
      <c r="B68" s="243"/>
      <c r="C68" s="35"/>
      <c r="D68" s="23">
        <v>2010</v>
      </c>
      <c r="E68" s="43" t="s">
        <v>79</v>
      </c>
      <c r="F68" s="239">
        <v>3600</v>
      </c>
      <c r="G68" s="217"/>
      <c r="H68" s="214"/>
      <c r="I68" s="218"/>
    </row>
    <row r="69" spans="2:9" ht="24.75" customHeight="1">
      <c r="B69" s="243"/>
      <c r="C69" s="35"/>
      <c r="D69" s="23">
        <v>2030</v>
      </c>
      <c r="E69" s="22" t="s">
        <v>82</v>
      </c>
      <c r="F69" s="239">
        <v>4770</v>
      </c>
      <c r="G69" s="217"/>
      <c r="H69" s="214"/>
      <c r="I69" s="218"/>
    </row>
    <row r="70" spans="2:9" ht="25.5" customHeight="1">
      <c r="B70" s="243"/>
      <c r="C70" s="25">
        <v>85214</v>
      </c>
      <c r="D70" s="26"/>
      <c r="E70" s="37" t="s">
        <v>81</v>
      </c>
      <c r="F70" s="240">
        <f>F71</f>
        <v>25872</v>
      </c>
      <c r="G70" s="209"/>
      <c r="H70" s="209"/>
      <c r="I70" s="216"/>
    </row>
    <row r="71" spans="2:9" s="33" customFormat="1" ht="28.5" customHeight="1">
      <c r="B71" s="244"/>
      <c r="C71" s="34"/>
      <c r="D71" s="23">
        <v>2030</v>
      </c>
      <c r="E71" s="22" t="s">
        <v>82</v>
      </c>
      <c r="F71" s="239">
        <v>25872</v>
      </c>
      <c r="G71" s="217"/>
      <c r="H71" s="214"/>
      <c r="I71" s="218"/>
    </row>
    <row r="72" spans="2:9" s="33" customFormat="1" ht="15" customHeight="1">
      <c r="B72" s="244"/>
      <c r="C72" s="25">
        <v>85216</v>
      </c>
      <c r="D72" s="23"/>
      <c r="E72" s="591" t="s">
        <v>715</v>
      </c>
      <c r="F72" s="296">
        <f>F73</f>
        <v>51374</v>
      </c>
      <c r="G72" s="217"/>
      <c r="H72" s="214"/>
      <c r="I72" s="218"/>
    </row>
    <row r="73" spans="2:9" s="33" customFormat="1" ht="28.5" customHeight="1">
      <c r="B73" s="244"/>
      <c r="C73" s="34"/>
      <c r="D73" s="23">
        <v>2030</v>
      </c>
      <c r="E73" s="22" t="s">
        <v>82</v>
      </c>
      <c r="F73" s="239">
        <v>51374</v>
      </c>
      <c r="G73" s="217"/>
      <c r="H73" s="214"/>
      <c r="I73" s="218"/>
    </row>
    <row r="74" spans="2:9" ht="15" customHeight="1">
      <c r="B74" s="243"/>
      <c r="C74" s="25">
        <v>85219</v>
      </c>
      <c r="D74" s="26"/>
      <c r="E74" s="27" t="s">
        <v>83</v>
      </c>
      <c r="F74" s="240">
        <f>F75+F76</f>
        <v>55671</v>
      </c>
      <c r="G74" s="226"/>
      <c r="H74" s="209"/>
      <c r="I74" s="216"/>
    </row>
    <row r="75" spans="2:9" ht="24">
      <c r="B75" s="243"/>
      <c r="C75" s="25"/>
      <c r="D75" s="21" t="s">
        <v>30</v>
      </c>
      <c r="E75" s="22" t="s">
        <v>31</v>
      </c>
      <c r="F75" s="239">
        <v>6000</v>
      </c>
      <c r="G75" s="226"/>
      <c r="H75" s="209"/>
      <c r="I75" s="216"/>
    </row>
    <row r="76" spans="2:9" ht="24" customHeight="1" thickBot="1">
      <c r="B76" s="243"/>
      <c r="C76" s="35"/>
      <c r="D76" s="23">
        <v>2030</v>
      </c>
      <c r="E76" s="22" t="s">
        <v>82</v>
      </c>
      <c r="F76" s="239">
        <v>49671</v>
      </c>
      <c r="G76" s="224"/>
      <c r="H76" s="214"/>
      <c r="I76" s="216"/>
    </row>
    <row r="77" spans="2:9" s="33" customFormat="1" ht="27.75" customHeight="1" thickBot="1">
      <c r="B77" s="388">
        <v>853</v>
      </c>
      <c r="C77" s="458"/>
      <c r="D77" s="459"/>
      <c r="E77" s="412" t="s">
        <v>286</v>
      </c>
      <c r="F77" s="462">
        <f>F78</f>
        <v>1152913.38</v>
      </c>
      <c r="G77" s="228"/>
      <c r="H77" s="214"/>
      <c r="I77" s="215"/>
    </row>
    <row r="78" spans="2:9" s="33" customFormat="1" ht="14.25" customHeight="1">
      <c r="B78" s="456"/>
      <c r="C78" s="25">
        <v>85395</v>
      </c>
      <c r="D78" s="457"/>
      <c r="E78" s="460" t="s">
        <v>84</v>
      </c>
      <c r="F78" s="461">
        <f>F79+F80+F81</f>
        <v>1152913.38</v>
      </c>
      <c r="G78" s="228"/>
      <c r="H78" s="214"/>
      <c r="I78" s="215"/>
    </row>
    <row r="79" spans="2:9" s="33" customFormat="1" ht="14.25" customHeight="1">
      <c r="B79" s="242"/>
      <c r="C79" s="25"/>
      <c r="D79" s="23">
        <v>2008</v>
      </c>
      <c r="E79" s="22" t="s">
        <v>714</v>
      </c>
      <c r="F79" s="239">
        <v>461100.25</v>
      </c>
      <c r="G79" s="228"/>
      <c r="H79" s="214"/>
      <c r="I79" s="215"/>
    </row>
    <row r="80" spans="2:9" s="33" customFormat="1" ht="14.25" customHeight="1">
      <c r="B80" s="242"/>
      <c r="C80" s="25"/>
      <c r="D80" s="23">
        <v>2008</v>
      </c>
      <c r="E80" s="22" t="s">
        <v>713</v>
      </c>
      <c r="F80" s="239">
        <v>588041.17</v>
      </c>
      <c r="G80" s="228"/>
      <c r="H80" s="214"/>
      <c r="I80" s="215"/>
    </row>
    <row r="81" spans="2:9" s="33" customFormat="1" ht="14.25" customHeight="1" thickBot="1">
      <c r="B81" s="453"/>
      <c r="C81" s="454"/>
      <c r="D81" s="455">
        <v>2009</v>
      </c>
      <c r="E81" s="22" t="s">
        <v>713</v>
      </c>
      <c r="F81" s="295">
        <v>103771.96</v>
      </c>
      <c r="G81" s="228"/>
      <c r="H81" s="214"/>
      <c r="I81" s="215"/>
    </row>
    <row r="82" spans="2:9" ht="27" customHeight="1" thickBot="1">
      <c r="B82" s="388">
        <v>900</v>
      </c>
      <c r="C82" s="386"/>
      <c r="D82" s="386"/>
      <c r="E82" s="389" t="s">
        <v>85</v>
      </c>
      <c r="F82" s="249">
        <f>F83</f>
        <v>4000</v>
      </c>
      <c r="G82" s="225"/>
      <c r="H82" s="207"/>
      <c r="I82" s="216"/>
    </row>
    <row r="83" spans="2:9" s="33" customFormat="1" ht="27.75" customHeight="1">
      <c r="B83" s="241"/>
      <c r="C83" s="19">
        <v>90020</v>
      </c>
      <c r="D83" s="11"/>
      <c r="E83" s="29" t="s">
        <v>86</v>
      </c>
      <c r="F83" s="235">
        <f>F84</f>
        <v>4000</v>
      </c>
      <c r="G83" s="227"/>
      <c r="H83" s="209"/>
      <c r="I83" s="215"/>
    </row>
    <row r="84" spans="2:9" ht="14.25" customHeight="1">
      <c r="B84" s="245"/>
      <c r="C84" s="40"/>
      <c r="D84" s="297" t="s">
        <v>87</v>
      </c>
      <c r="E84" s="298" t="s">
        <v>88</v>
      </c>
      <c r="F84" s="299">
        <v>4000</v>
      </c>
      <c r="G84" s="224"/>
      <c r="H84" s="214"/>
      <c r="I84" s="216"/>
    </row>
    <row r="85" spans="2:9" s="33" customFormat="1" ht="4.5" customHeight="1" thickBot="1">
      <c r="B85" s="247"/>
      <c r="C85" s="39"/>
      <c r="D85" s="39"/>
      <c r="E85" s="39"/>
      <c r="F85" s="248"/>
      <c r="G85" s="228"/>
      <c r="H85" s="228"/>
      <c r="I85" s="215"/>
    </row>
    <row r="86" spans="2:9" s="33" customFormat="1" ht="19.5" customHeight="1" thickBot="1">
      <c r="B86" s="396" t="s">
        <v>89</v>
      </c>
      <c r="C86" s="45"/>
      <c r="D86" s="46"/>
      <c r="E86" s="395"/>
      <c r="F86" s="249">
        <f>F11+F14+F19+F26+F29+F52+F57+F64+F77+F82</f>
        <v>19114698.38</v>
      </c>
      <c r="G86" s="220"/>
      <c r="H86" s="220"/>
      <c r="I86" s="215"/>
    </row>
    <row r="87" spans="3:6" ht="12.75">
      <c r="C87" s="47"/>
      <c r="D87" s="48"/>
      <c r="E87" s="47"/>
      <c r="F87" s="47"/>
    </row>
    <row r="88" spans="2:6" ht="12.75">
      <c r="B88" s="49"/>
      <c r="C88" s="47"/>
      <c r="D88" s="48"/>
      <c r="E88" s="47"/>
      <c r="F88" s="47"/>
    </row>
    <row r="89" spans="3:6" ht="12.75">
      <c r="C89" s="50"/>
      <c r="D89" s="48"/>
      <c r="E89" s="47"/>
      <c r="F89" s="47"/>
    </row>
    <row r="90" spans="3:6" ht="12.75">
      <c r="C90" s="47"/>
      <c r="D90" s="48"/>
      <c r="E90" s="47"/>
      <c r="F90" s="47"/>
    </row>
    <row r="91" spans="3:6" ht="12.75">
      <c r="C91" s="47"/>
      <c r="D91" s="48"/>
      <c r="E91" s="47"/>
      <c r="F91" s="47"/>
    </row>
    <row r="92" spans="3:6" ht="12.75">
      <c r="C92" s="47"/>
      <c r="D92" s="48"/>
      <c r="E92" s="47"/>
      <c r="F92" s="47"/>
    </row>
    <row r="93" spans="3:6" ht="12.75">
      <c r="C93" s="47"/>
      <c r="D93" s="48"/>
      <c r="E93" s="47"/>
      <c r="F93" s="47"/>
    </row>
    <row r="94" spans="3:6" ht="12.75">
      <c r="C94" s="47"/>
      <c r="D94" s="48"/>
      <c r="E94" s="47"/>
      <c r="F94" s="47"/>
    </row>
    <row r="95" spans="3:6" ht="12.75">
      <c r="C95" s="47"/>
      <c r="D95" s="48"/>
      <c r="E95" s="47"/>
      <c r="F95" s="47"/>
    </row>
    <row r="96" spans="3:6" ht="12.75">
      <c r="C96" s="47"/>
      <c r="D96" s="48"/>
      <c r="E96" s="47"/>
      <c r="F96" s="47"/>
    </row>
    <row r="97" spans="3:6" ht="12.75">
      <c r="C97" s="47"/>
      <c r="D97" s="48"/>
      <c r="E97" s="47"/>
      <c r="F97" s="47"/>
    </row>
    <row r="98" spans="3:6" ht="12.75">
      <c r="C98" s="47"/>
      <c r="D98" s="48"/>
      <c r="E98" s="47"/>
      <c r="F98" s="47"/>
    </row>
    <row r="99" spans="3:6" ht="12.75">
      <c r="C99" s="47"/>
      <c r="D99" s="48"/>
      <c r="E99" s="47"/>
      <c r="F99" s="47"/>
    </row>
    <row r="100" spans="3:6" ht="12.75">
      <c r="C100" s="47"/>
      <c r="D100" s="48"/>
      <c r="E100" s="47"/>
      <c r="F100" s="47"/>
    </row>
    <row r="101" spans="3:6" ht="12.75">
      <c r="C101" s="47"/>
      <c r="D101" s="48"/>
      <c r="E101" s="47"/>
      <c r="F101" s="47"/>
    </row>
    <row r="102" spans="3:6" ht="12.75">
      <c r="C102" s="47"/>
      <c r="D102" s="48"/>
      <c r="E102" s="47"/>
      <c r="F102" s="47"/>
    </row>
    <row r="103" spans="3:6" ht="12.75">
      <c r="C103" s="47"/>
      <c r="D103" s="48"/>
      <c r="E103" s="47"/>
      <c r="F103" s="47"/>
    </row>
    <row r="104" spans="3:6" ht="12.75">
      <c r="C104" s="47"/>
      <c r="D104" s="48"/>
      <c r="E104" s="47"/>
      <c r="F104" s="47"/>
    </row>
    <row r="105" spans="3:6" ht="12.75">
      <c r="C105" s="47"/>
      <c r="D105" s="48"/>
      <c r="E105" s="47"/>
      <c r="F105" s="47"/>
    </row>
    <row r="106" spans="3:6" ht="12.75">
      <c r="C106" s="47"/>
      <c r="D106" s="48"/>
      <c r="E106" s="47"/>
      <c r="F106" s="47"/>
    </row>
    <row r="107" spans="3:6" ht="12.75">
      <c r="C107" s="47"/>
      <c r="D107" s="48"/>
      <c r="E107" s="47"/>
      <c r="F107" s="47"/>
    </row>
    <row r="108" spans="3:6" ht="12.75">
      <c r="C108" s="47"/>
      <c r="D108" s="48"/>
      <c r="E108" s="47"/>
      <c r="F108" s="47"/>
    </row>
    <row r="109" spans="3:6" ht="12.75">
      <c r="C109" s="47"/>
      <c r="D109" s="48"/>
      <c r="E109" s="47"/>
      <c r="F109" s="47"/>
    </row>
    <row r="110" spans="3:6" ht="12.75">
      <c r="C110" s="47"/>
      <c r="D110" s="48"/>
      <c r="E110" s="47"/>
      <c r="F110" s="47"/>
    </row>
    <row r="111" spans="3:6" ht="12.75">
      <c r="C111" s="47"/>
      <c r="D111" s="48"/>
      <c r="E111" s="47"/>
      <c r="F111" s="47"/>
    </row>
    <row r="112" spans="3:6" ht="12.75">
      <c r="C112" s="47"/>
      <c r="D112" s="48"/>
      <c r="E112" s="47"/>
      <c r="F112" s="47"/>
    </row>
    <row r="113" spans="3:6" ht="12.75">
      <c r="C113" s="47"/>
      <c r="D113" s="48"/>
      <c r="E113" s="47"/>
      <c r="F113" s="47"/>
    </row>
    <row r="114" spans="3:6" ht="12.75">
      <c r="C114" s="47"/>
      <c r="D114" s="48"/>
      <c r="E114" s="47"/>
      <c r="F114" s="47"/>
    </row>
    <row r="115" spans="3:6" ht="12.75">
      <c r="C115" s="47"/>
      <c r="D115" s="48"/>
      <c r="E115" s="47"/>
      <c r="F115" s="47"/>
    </row>
    <row r="116" spans="3:6" ht="12.75">
      <c r="C116" s="47"/>
      <c r="D116" s="48"/>
      <c r="E116" s="47"/>
      <c r="F116" s="47"/>
    </row>
    <row r="117" spans="3:6" ht="12.75">
      <c r="C117" s="47"/>
      <c r="D117" s="48"/>
      <c r="E117" s="47"/>
      <c r="F117" s="47"/>
    </row>
    <row r="118" spans="3:6" ht="12.75">
      <c r="C118" s="47"/>
      <c r="D118" s="48"/>
      <c r="E118" s="47"/>
      <c r="F118" s="47"/>
    </row>
    <row r="119" spans="3:6" ht="12.75">
      <c r="C119" s="47"/>
      <c r="D119" s="48"/>
      <c r="E119" s="47"/>
      <c r="F119" s="47"/>
    </row>
    <row r="120" spans="3:6" ht="12.75">
      <c r="C120" s="47"/>
      <c r="D120" s="48"/>
      <c r="E120" s="47"/>
      <c r="F120" s="47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E2" sqref="D2:E3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13.7109375" style="0" customWidth="1"/>
    <col min="5" max="5" width="13.140625" style="0" customWidth="1"/>
    <col min="6" max="6" width="12.8515625" style="0" customWidth="1"/>
    <col min="7" max="7" width="11.7109375" style="0" customWidth="1"/>
    <col min="8" max="9" width="13.7109375" style="0" customWidth="1"/>
    <col min="10" max="10" width="12.57421875" style="0" customWidth="1"/>
  </cols>
  <sheetData>
    <row r="1" ht="12.75">
      <c r="H1" t="s">
        <v>371</v>
      </c>
    </row>
    <row r="2" spans="2:8" ht="18.75">
      <c r="B2" s="476"/>
      <c r="D2" s="370"/>
      <c r="H2" t="s">
        <v>869</v>
      </c>
    </row>
    <row r="3" spans="4:8" ht="18.75">
      <c r="D3" s="748"/>
      <c r="E3" s="748"/>
      <c r="H3" t="s">
        <v>870</v>
      </c>
    </row>
    <row r="4" ht="15">
      <c r="E4" s="535"/>
    </row>
    <row r="5" spans="2:9" ht="16.5">
      <c r="B5" s="754" t="s">
        <v>130</v>
      </c>
      <c r="C5" s="754"/>
      <c r="D5" s="754"/>
      <c r="E5" s="754"/>
      <c r="F5" s="754"/>
      <c r="G5" s="754"/>
      <c r="H5" s="754"/>
      <c r="I5" s="754"/>
    </row>
    <row r="6" spans="2:9" ht="16.5">
      <c r="B6" s="754" t="s">
        <v>645</v>
      </c>
      <c r="C6" s="754"/>
      <c r="D6" s="754"/>
      <c r="E6" s="754"/>
      <c r="F6" s="754"/>
      <c r="G6" s="754"/>
      <c r="H6" s="754"/>
      <c r="I6" s="754"/>
    </row>
    <row r="7" spans="2:9" ht="13.5" thickBot="1">
      <c r="B7" s="47"/>
      <c r="C7" s="47"/>
      <c r="D7" s="47"/>
      <c r="E7" s="47"/>
      <c r="F7" s="47"/>
      <c r="G7" s="47"/>
      <c r="H7" s="47"/>
      <c r="I7" s="73" t="s">
        <v>90</v>
      </c>
    </row>
    <row r="8" spans="2:9" ht="15" customHeight="1">
      <c r="B8" s="733" t="s">
        <v>91</v>
      </c>
      <c r="C8" s="735" t="s">
        <v>131</v>
      </c>
      <c r="D8" s="755" t="s">
        <v>132</v>
      </c>
      <c r="E8" s="756"/>
      <c r="F8" s="756"/>
      <c r="G8" s="757"/>
      <c r="H8" s="727" t="s">
        <v>133</v>
      </c>
      <c r="I8" s="728"/>
    </row>
    <row r="9" spans="2:9" ht="15" customHeight="1">
      <c r="B9" s="734"/>
      <c r="C9" s="686"/>
      <c r="D9" s="685" t="s">
        <v>134</v>
      </c>
      <c r="E9" s="751" t="s">
        <v>135</v>
      </c>
      <c r="F9" s="752"/>
      <c r="G9" s="753"/>
      <c r="H9" s="685" t="s">
        <v>134</v>
      </c>
      <c r="I9" s="729" t="s">
        <v>136</v>
      </c>
    </row>
    <row r="10" spans="2:9" ht="18" customHeight="1">
      <c r="B10" s="734"/>
      <c r="C10" s="686"/>
      <c r="D10" s="685"/>
      <c r="E10" s="758" t="s">
        <v>137</v>
      </c>
      <c r="F10" s="751" t="s">
        <v>135</v>
      </c>
      <c r="G10" s="753"/>
      <c r="H10" s="685"/>
      <c r="I10" s="729"/>
    </row>
    <row r="11" spans="2:9" ht="26.25" customHeight="1">
      <c r="B11" s="734"/>
      <c r="C11" s="686"/>
      <c r="D11" s="685"/>
      <c r="E11" s="759"/>
      <c r="F11" s="74" t="s">
        <v>138</v>
      </c>
      <c r="G11" s="74" t="s">
        <v>139</v>
      </c>
      <c r="H11" s="685"/>
      <c r="I11" s="729"/>
    </row>
    <row r="12" spans="2:9" ht="7.5" customHeight="1">
      <c r="B12" s="273">
        <v>1</v>
      </c>
      <c r="C12" s="70">
        <v>2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274">
        <v>9</v>
      </c>
    </row>
    <row r="13" spans="2:9" ht="19.5" customHeight="1">
      <c r="B13" s="243" t="s">
        <v>140</v>
      </c>
      <c r="C13" s="276" t="s">
        <v>141</v>
      </c>
      <c r="D13" s="75">
        <f>D15+D16+D17+D18+D19+D20</f>
        <v>2240760</v>
      </c>
      <c r="E13" s="75">
        <f>E15+E16+E18+E19+E20</f>
        <v>46000</v>
      </c>
      <c r="F13" s="75">
        <f>F15+F16+F18+F19+F20</f>
        <v>46000</v>
      </c>
      <c r="G13" s="75"/>
      <c r="H13" s="75">
        <f>H15+H16+H17+H18+H19+H20</f>
        <v>2240760</v>
      </c>
      <c r="I13" s="439"/>
    </row>
    <row r="14" spans="2:9" ht="12" customHeight="1">
      <c r="B14" s="291"/>
      <c r="C14" s="76" t="s">
        <v>143</v>
      </c>
      <c r="D14" s="75"/>
      <c r="E14" s="75"/>
      <c r="F14" s="75"/>
      <c r="G14" s="75"/>
      <c r="H14" s="75"/>
      <c r="I14" s="439"/>
    </row>
    <row r="15" spans="2:9" ht="16.5" customHeight="1">
      <c r="B15" s="243"/>
      <c r="C15" s="77" t="s">
        <v>144</v>
      </c>
      <c r="D15" s="75">
        <v>1151750</v>
      </c>
      <c r="E15" s="75"/>
      <c r="F15" s="75"/>
      <c r="G15" s="75"/>
      <c r="H15" s="75">
        <v>1151750</v>
      </c>
      <c r="I15" s="439"/>
    </row>
    <row r="16" spans="2:9" ht="16.5" customHeight="1">
      <c r="B16" s="243"/>
      <c r="C16" s="77" t="s">
        <v>732</v>
      </c>
      <c r="D16" s="75">
        <v>88900</v>
      </c>
      <c r="E16" s="75"/>
      <c r="F16" s="75"/>
      <c r="G16" s="75"/>
      <c r="H16" s="75">
        <v>88900</v>
      </c>
      <c r="I16" s="439"/>
    </row>
    <row r="17" spans="2:9" ht="16.5" customHeight="1">
      <c r="B17" s="243"/>
      <c r="C17" s="77" t="s">
        <v>733</v>
      </c>
      <c r="D17" s="75">
        <v>5600</v>
      </c>
      <c r="E17" s="75"/>
      <c r="F17" s="75"/>
      <c r="G17" s="75"/>
      <c r="H17" s="75">
        <v>5600</v>
      </c>
      <c r="I17" s="439"/>
    </row>
    <row r="18" spans="2:9" ht="16.5" customHeight="1">
      <c r="B18" s="243"/>
      <c r="C18" s="77" t="s">
        <v>356</v>
      </c>
      <c r="D18" s="75">
        <v>2600</v>
      </c>
      <c r="E18" s="75"/>
      <c r="F18" s="75"/>
      <c r="G18" s="75"/>
      <c r="H18" s="75">
        <v>2600</v>
      </c>
      <c r="I18" s="439"/>
    </row>
    <row r="19" spans="2:9" ht="16.5" customHeight="1">
      <c r="B19" s="243"/>
      <c r="C19" s="77" t="s">
        <v>734</v>
      </c>
      <c r="D19" s="75">
        <v>780960</v>
      </c>
      <c r="E19" s="75"/>
      <c r="F19" s="75"/>
      <c r="G19" s="75"/>
      <c r="H19" s="75">
        <v>780960</v>
      </c>
      <c r="I19" s="439"/>
    </row>
    <row r="20" spans="2:9" ht="16.5" customHeight="1">
      <c r="B20" s="246"/>
      <c r="C20" s="77" t="s">
        <v>357</v>
      </c>
      <c r="D20" s="75">
        <v>210950</v>
      </c>
      <c r="E20" s="75">
        <v>46000</v>
      </c>
      <c r="F20" s="75">
        <v>46000</v>
      </c>
      <c r="G20" s="75"/>
      <c r="H20" s="75">
        <v>210950</v>
      </c>
      <c r="I20" s="439"/>
    </row>
    <row r="21" spans="2:9" ht="19.5" customHeight="1">
      <c r="B21" s="243" t="s">
        <v>145</v>
      </c>
      <c r="C21" s="44" t="s">
        <v>146</v>
      </c>
      <c r="D21" s="44"/>
      <c r="E21" s="44"/>
      <c r="F21" s="35" t="s">
        <v>142</v>
      </c>
      <c r="G21" s="44"/>
      <c r="H21" s="44"/>
      <c r="I21" s="440"/>
    </row>
    <row r="22" spans="2:9" ht="15" customHeight="1">
      <c r="B22" s="441"/>
      <c r="C22" s="76" t="s">
        <v>143</v>
      </c>
      <c r="D22" s="44"/>
      <c r="E22" s="44"/>
      <c r="F22" s="35"/>
      <c r="G22" s="44"/>
      <c r="H22" s="44"/>
      <c r="I22" s="440"/>
    </row>
    <row r="23" spans="2:9" ht="15" customHeight="1">
      <c r="B23" s="442"/>
      <c r="C23" s="77" t="s">
        <v>95</v>
      </c>
      <c r="D23" s="44"/>
      <c r="E23" s="44"/>
      <c r="F23" s="35" t="s">
        <v>142</v>
      </c>
      <c r="G23" s="44"/>
      <c r="H23" s="44"/>
      <c r="I23" s="440"/>
    </row>
    <row r="24" spans="2:9" ht="19.5" customHeight="1">
      <c r="B24" s="243" t="s">
        <v>147</v>
      </c>
      <c r="C24" s="278" t="s">
        <v>322</v>
      </c>
      <c r="D24" s="75">
        <v>0</v>
      </c>
      <c r="E24" s="35"/>
      <c r="F24" s="35" t="s">
        <v>142</v>
      </c>
      <c r="G24" s="35" t="s">
        <v>142</v>
      </c>
      <c r="H24" s="75">
        <v>0</v>
      </c>
      <c r="I24" s="443" t="s">
        <v>142</v>
      </c>
    </row>
    <row r="25" spans="2:9" ht="19.5" customHeight="1">
      <c r="B25" s="444"/>
      <c r="C25" s="76" t="s">
        <v>143</v>
      </c>
      <c r="D25" s="44"/>
      <c r="E25" s="35"/>
      <c r="F25" s="35"/>
      <c r="G25" s="35"/>
      <c r="H25" s="44"/>
      <c r="I25" s="443"/>
    </row>
    <row r="26" spans="2:9" ht="19.5" customHeight="1">
      <c r="B26" s="445"/>
      <c r="C26" s="77" t="s">
        <v>626</v>
      </c>
      <c r="D26" s="75">
        <v>0</v>
      </c>
      <c r="E26" s="35"/>
      <c r="F26" s="35" t="s">
        <v>142</v>
      </c>
      <c r="G26" s="35" t="s">
        <v>142</v>
      </c>
      <c r="H26" s="75">
        <v>0</v>
      </c>
      <c r="I26" s="443" t="s">
        <v>142</v>
      </c>
    </row>
    <row r="27" spans="2:9" s="33" customFormat="1" ht="19.5" customHeight="1" thickBot="1">
      <c r="B27" s="749" t="s">
        <v>129</v>
      </c>
      <c r="C27" s="750"/>
      <c r="D27" s="446">
        <f>D13+D24</f>
        <v>2240760</v>
      </c>
      <c r="E27" s="446">
        <f>E13+E24</f>
        <v>46000</v>
      </c>
      <c r="F27" s="446">
        <f>F13</f>
        <v>46000</v>
      </c>
      <c r="G27" s="447"/>
      <c r="H27" s="446">
        <f>H13+H24</f>
        <v>2240760</v>
      </c>
      <c r="I27" s="378"/>
    </row>
    <row r="28" ht="4.5" customHeight="1"/>
    <row r="29" ht="10.5" customHeight="1">
      <c r="B29" s="277" t="s">
        <v>148</v>
      </c>
    </row>
    <row r="30" ht="10.5" customHeight="1">
      <c r="B30" s="277" t="s">
        <v>321</v>
      </c>
    </row>
    <row r="31" ht="10.5" customHeight="1">
      <c r="B31" s="277" t="s">
        <v>149</v>
      </c>
    </row>
    <row r="32" ht="10.5" customHeight="1">
      <c r="B32" s="277" t="s">
        <v>150</v>
      </c>
    </row>
  </sheetData>
  <sheetProtection/>
  <mergeCells count="14">
    <mergeCell ref="H8:I8"/>
    <mergeCell ref="I9:I11"/>
    <mergeCell ref="E10:E11"/>
    <mergeCell ref="H9:H11"/>
    <mergeCell ref="D3:E3"/>
    <mergeCell ref="B27:C27"/>
    <mergeCell ref="D9:D11"/>
    <mergeCell ref="E9:G9"/>
    <mergeCell ref="F10:G10"/>
    <mergeCell ref="B5:I5"/>
    <mergeCell ref="B6:I6"/>
    <mergeCell ref="B8:B11"/>
    <mergeCell ref="C8:C11"/>
    <mergeCell ref="D8:G8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">
      <selection activeCell="E2" sqref="E2:E3"/>
    </sheetView>
  </sheetViews>
  <sheetFormatPr defaultColWidth="9.140625" defaultRowHeight="12.75"/>
  <cols>
    <col min="1" max="1" width="7.8515625" style="47" customWidth="1"/>
    <col min="2" max="2" width="5.28125" style="47" bestFit="1" customWidth="1"/>
    <col min="3" max="3" width="43.28125" style="47" customWidth="1"/>
    <col min="4" max="4" width="23.7109375" style="47" customWidth="1"/>
    <col min="5" max="5" width="16.00390625" style="47" customWidth="1"/>
    <col min="6" max="6" width="11.8515625" style="47" customWidth="1"/>
    <col min="7" max="16384" width="9.140625" style="47" customWidth="1"/>
  </cols>
  <sheetData>
    <row r="1" ht="12.75">
      <c r="D1" t="s">
        <v>676</v>
      </c>
    </row>
    <row r="2" spans="2:4" ht="18.75">
      <c r="B2" s="477"/>
      <c r="C2" s="370"/>
      <c r="D2" t="s">
        <v>869</v>
      </c>
    </row>
    <row r="3" spans="3:4" ht="18.75">
      <c r="C3" s="451"/>
      <c r="D3" t="s">
        <v>870</v>
      </c>
    </row>
    <row r="4" ht="15">
      <c r="C4" s="535"/>
    </row>
    <row r="5" spans="2:11" ht="19.5" customHeight="1">
      <c r="B5" s="760" t="s">
        <v>323</v>
      </c>
      <c r="C5" s="760"/>
      <c r="D5" s="760"/>
      <c r="E5" s="67"/>
      <c r="F5" s="67"/>
      <c r="G5" s="67"/>
      <c r="H5" s="67"/>
      <c r="I5" s="67"/>
      <c r="J5" s="67"/>
      <c r="K5" s="67"/>
    </row>
    <row r="6" spans="2:8" ht="19.5" customHeight="1">
      <c r="B6" s="760" t="s">
        <v>646</v>
      </c>
      <c r="C6" s="760"/>
      <c r="D6" s="760"/>
      <c r="E6" s="67"/>
      <c r="F6" s="67"/>
      <c r="G6" s="67"/>
      <c r="H6" s="67"/>
    </row>
    <row r="8" ht="12.75">
      <c r="D8" s="73" t="s">
        <v>90</v>
      </c>
    </row>
    <row r="9" spans="2:11" ht="19.5" customHeight="1">
      <c r="B9" s="52" t="s">
        <v>91</v>
      </c>
      <c r="C9" s="52" t="s">
        <v>131</v>
      </c>
      <c r="D9" s="52" t="s">
        <v>647</v>
      </c>
      <c r="E9" s="280"/>
      <c r="F9" s="280"/>
      <c r="G9" s="280"/>
      <c r="H9" s="280"/>
      <c r="I9" s="280"/>
      <c r="J9" s="281"/>
      <c r="K9" s="281"/>
    </row>
    <row r="10" spans="2:11" ht="19.5" customHeight="1">
      <c r="B10" s="282" t="s">
        <v>140</v>
      </c>
      <c r="C10" s="283" t="s">
        <v>324</v>
      </c>
      <c r="D10" s="341">
        <v>5000</v>
      </c>
      <c r="E10" s="280"/>
      <c r="F10" s="280"/>
      <c r="G10" s="280"/>
      <c r="H10" s="280"/>
      <c r="I10" s="280"/>
      <c r="J10" s="281"/>
      <c r="K10" s="281"/>
    </row>
    <row r="11" spans="2:11" ht="19.5" customHeight="1">
      <c r="B11" s="282" t="s">
        <v>145</v>
      </c>
      <c r="C11" s="479" t="s">
        <v>325</v>
      </c>
      <c r="D11" s="480">
        <f>D12+D13</f>
        <v>30000</v>
      </c>
      <c r="E11" s="280"/>
      <c r="F11" s="280"/>
      <c r="G11" s="280"/>
      <c r="H11" s="280"/>
      <c r="I11" s="280"/>
      <c r="J11" s="281"/>
      <c r="K11" s="281"/>
    </row>
    <row r="12" spans="2:11" ht="18" customHeight="1">
      <c r="B12" s="284" t="s">
        <v>95</v>
      </c>
      <c r="C12" s="288" t="s">
        <v>330</v>
      </c>
      <c r="D12" s="314">
        <v>30000</v>
      </c>
      <c r="E12" s="280"/>
      <c r="F12" s="280"/>
      <c r="G12" s="280"/>
      <c r="H12" s="280"/>
      <c r="I12" s="280"/>
      <c r="J12" s="281"/>
      <c r="K12" s="281"/>
    </row>
    <row r="13" spans="2:11" ht="18" customHeight="1">
      <c r="B13" s="269" t="s">
        <v>97</v>
      </c>
      <c r="C13" s="289" t="s">
        <v>8</v>
      </c>
      <c r="D13" s="312"/>
      <c r="E13" s="280"/>
      <c r="F13" s="280"/>
      <c r="G13" s="280"/>
      <c r="H13" s="280"/>
      <c r="I13" s="280"/>
      <c r="J13" s="281"/>
      <c r="K13" s="281"/>
    </row>
    <row r="14" spans="2:11" ht="18" customHeight="1">
      <c r="B14" s="270" t="s">
        <v>98</v>
      </c>
      <c r="C14" s="286"/>
      <c r="D14" s="313"/>
      <c r="E14" s="280"/>
      <c r="F14" s="280"/>
      <c r="G14" s="280"/>
      <c r="H14" s="280"/>
      <c r="I14" s="280"/>
      <c r="J14" s="281"/>
      <c r="K14" s="281"/>
    </row>
    <row r="15" spans="2:11" ht="19.5" customHeight="1">
      <c r="B15" s="282" t="s">
        <v>147</v>
      </c>
      <c r="C15" s="479" t="s">
        <v>133</v>
      </c>
      <c r="D15" s="480">
        <f>D16+D23</f>
        <v>30000</v>
      </c>
      <c r="E15" s="280"/>
      <c r="F15" s="280"/>
      <c r="G15" s="280"/>
      <c r="H15" s="280"/>
      <c r="I15" s="280"/>
      <c r="J15" s="281"/>
      <c r="K15" s="281"/>
    </row>
    <row r="16" spans="2:11" ht="18" customHeight="1">
      <c r="B16" s="268" t="s">
        <v>95</v>
      </c>
      <c r="C16" s="287" t="s">
        <v>326</v>
      </c>
      <c r="D16" s="311">
        <f>D17+D18+D19+D20+D21+D22</f>
        <v>30000</v>
      </c>
      <c r="E16" s="280"/>
      <c r="F16" s="280"/>
      <c r="G16" s="280"/>
      <c r="H16" s="280"/>
      <c r="I16" s="280"/>
      <c r="J16" s="281"/>
      <c r="K16" s="281"/>
    </row>
    <row r="17" spans="2:11" ht="18" customHeight="1">
      <c r="B17" s="284"/>
      <c r="C17" s="288" t="s">
        <v>331</v>
      </c>
      <c r="D17" s="314">
        <v>15000</v>
      </c>
      <c r="E17" s="280"/>
      <c r="F17" s="280"/>
      <c r="G17" s="280"/>
      <c r="H17" s="280"/>
      <c r="I17" s="280"/>
      <c r="J17" s="281"/>
      <c r="K17" s="281"/>
    </row>
    <row r="18" spans="2:11" ht="18" customHeight="1">
      <c r="B18" s="284"/>
      <c r="C18" s="288" t="s">
        <v>334</v>
      </c>
      <c r="D18" s="314">
        <v>0</v>
      </c>
      <c r="E18" s="280"/>
      <c r="F18" s="280"/>
      <c r="G18" s="280"/>
      <c r="H18" s="280"/>
      <c r="I18" s="280"/>
      <c r="J18" s="281"/>
      <c r="K18" s="281"/>
    </row>
    <row r="19" spans="2:11" ht="18" customHeight="1">
      <c r="B19" s="284"/>
      <c r="C19" s="288" t="s">
        <v>333</v>
      </c>
      <c r="D19" s="314">
        <v>15000</v>
      </c>
      <c r="E19" s="280"/>
      <c r="F19" s="280"/>
      <c r="G19" s="280"/>
      <c r="H19" s="280"/>
      <c r="I19" s="280"/>
      <c r="J19" s="281"/>
      <c r="K19" s="281"/>
    </row>
    <row r="20" spans="2:11" ht="18" customHeight="1">
      <c r="B20" s="284"/>
      <c r="C20" s="288" t="s">
        <v>335</v>
      </c>
      <c r="D20" s="314">
        <v>0</v>
      </c>
      <c r="E20" s="280"/>
      <c r="F20" s="280"/>
      <c r="G20" s="280"/>
      <c r="H20" s="280"/>
      <c r="I20" s="280"/>
      <c r="J20" s="281"/>
      <c r="K20" s="281"/>
    </row>
    <row r="21" spans="2:11" ht="18" customHeight="1">
      <c r="B21" s="269"/>
      <c r="C21" s="288" t="s">
        <v>8</v>
      </c>
      <c r="D21" s="312"/>
      <c r="E21" s="280"/>
      <c r="F21" s="280"/>
      <c r="G21" s="280"/>
      <c r="H21" s="280"/>
      <c r="I21" s="280"/>
      <c r="J21" s="281"/>
      <c r="K21" s="281"/>
    </row>
    <row r="22" spans="2:11" ht="18" customHeight="1">
      <c r="B22" s="269"/>
      <c r="C22" s="288" t="s">
        <v>8</v>
      </c>
      <c r="D22" s="312"/>
      <c r="E22" s="280"/>
      <c r="F22" s="280"/>
      <c r="G22" s="280"/>
      <c r="H22" s="280"/>
      <c r="I22" s="280"/>
      <c r="J22" s="281"/>
      <c r="K22" s="281"/>
    </row>
    <row r="23" spans="2:11" ht="18" customHeight="1">
      <c r="B23" s="269" t="s">
        <v>97</v>
      </c>
      <c r="C23" s="285" t="s">
        <v>327</v>
      </c>
      <c r="D23" s="312">
        <f>D24+D24</f>
        <v>0</v>
      </c>
      <c r="E23" s="280"/>
      <c r="F23" s="280"/>
      <c r="G23" s="280"/>
      <c r="H23" s="280"/>
      <c r="I23" s="280"/>
      <c r="J23" s="281"/>
      <c r="K23" s="281"/>
    </row>
    <row r="24" spans="2:11" ht="18" customHeight="1">
      <c r="B24" s="269"/>
      <c r="C24" s="288" t="s">
        <v>332</v>
      </c>
      <c r="D24" s="312"/>
      <c r="E24" s="280"/>
      <c r="F24" s="280"/>
      <c r="G24" s="280"/>
      <c r="H24" s="280"/>
      <c r="I24" s="280"/>
      <c r="J24" s="281"/>
      <c r="K24" s="281"/>
    </row>
    <row r="25" spans="2:11" ht="18" customHeight="1">
      <c r="B25" s="270"/>
      <c r="C25" s="288" t="s">
        <v>8</v>
      </c>
      <c r="D25" s="313"/>
      <c r="E25" s="280"/>
      <c r="F25" s="280"/>
      <c r="G25" s="280"/>
      <c r="H25" s="280"/>
      <c r="I25" s="280"/>
      <c r="J25" s="281"/>
      <c r="K25" s="281"/>
    </row>
    <row r="26" spans="2:11" ht="19.5" customHeight="1">
      <c r="B26" s="282" t="s">
        <v>328</v>
      </c>
      <c r="C26" s="283" t="s">
        <v>329</v>
      </c>
      <c r="D26" s="341">
        <v>5000</v>
      </c>
      <c r="E26" s="280"/>
      <c r="F26" s="280"/>
      <c r="G26" s="280"/>
      <c r="H26" s="280"/>
      <c r="I26" s="280"/>
      <c r="J26" s="281"/>
      <c r="K26" s="281"/>
    </row>
    <row r="27" spans="2:11" ht="15">
      <c r="B27" s="280"/>
      <c r="C27" s="280"/>
      <c r="D27" s="280"/>
      <c r="E27" s="280"/>
      <c r="F27" s="280"/>
      <c r="G27" s="280"/>
      <c r="H27" s="280"/>
      <c r="I27" s="280"/>
      <c r="J27" s="281"/>
      <c r="K27" s="281"/>
    </row>
    <row r="28" spans="2:11" ht="15">
      <c r="B28" s="280"/>
      <c r="C28" s="280"/>
      <c r="D28" s="280"/>
      <c r="E28" s="280"/>
      <c r="F28" s="280"/>
      <c r="G28" s="280"/>
      <c r="H28" s="280"/>
      <c r="I28" s="280"/>
      <c r="J28" s="281"/>
      <c r="K28" s="281"/>
    </row>
    <row r="29" spans="2:11" ht="15">
      <c r="B29" s="280"/>
      <c r="C29" s="280"/>
      <c r="D29" s="280"/>
      <c r="E29" s="280"/>
      <c r="F29" s="280"/>
      <c r="G29" s="280"/>
      <c r="H29" s="280"/>
      <c r="I29" s="280"/>
      <c r="J29" s="281"/>
      <c r="K29" s="281"/>
    </row>
    <row r="30" spans="2:11" ht="15">
      <c r="B30" s="280"/>
      <c r="C30" s="280"/>
      <c r="D30" s="280"/>
      <c r="E30" s="280"/>
      <c r="F30" s="280"/>
      <c r="G30" s="280"/>
      <c r="H30" s="280"/>
      <c r="I30" s="280"/>
      <c r="J30" s="281"/>
      <c r="K30" s="281"/>
    </row>
    <row r="31" spans="2:11" ht="15">
      <c r="B31" s="280"/>
      <c r="C31" s="280"/>
      <c r="D31" s="280"/>
      <c r="E31" s="280"/>
      <c r="F31" s="280"/>
      <c r="G31" s="280"/>
      <c r="H31" s="280"/>
      <c r="I31" s="280"/>
      <c r="J31" s="281"/>
      <c r="K31" s="281"/>
    </row>
    <row r="32" spans="2:11" ht="15">
      <c r="B32" s="280"/>
      <c r="C32" s="280"/>
      <c r="D32" s="280"/>
      <c r="E32" s="280"/>
      <c r="F32" s="280"/>
      <c r="G32" s="280"/>
      <c r="H32" s="280"/>
      <c r="I32" s="280"/>
      <c r="J32" s="281"/>
      <c r="K32" s="281"/>
    </row>
    <row r="33" spans="2:11" ht="15">
      <c r="B33" s="281"/>
      <c r="C33" s="281"/>
      <c r="D33" s="281"/>
      <c r="E33" s="281"/>
      <c r="F33" s="281"/>
      <c r="G33" s="281"/>
      <c r="H33" s="281"/>
      <c r="I33" s="281"/>
      <c r="J33" s="281"/>
      <c r="K33" s="281"/>
    </row>
    <row r="34" spans="2:11" ht="15">
      <c r="B34" s="281"/>
      <c r="C34" s="281"/>
      <c r="D34" s="281"/>
      <c r="E34" s="281"/>
      <c r="F34" s="281"/>
      <c r="G34" s="281"/>
      <c r="H34" s="281"/>
      <c r="I34" s="281"/>
      <c r="J34" s="281"/>
      <c r="K34" s="281"/>
    </row>
    <row r="35" spans="2:11" ht="15">
      <c r="B35" s="281"/>
      <c r="C35" s="281"/>
      <c r="D35" s="281"/>
      <c r="E35" s="281"/>
      <c r="F35" s="281"/>
      <c r="G35" s="281"/>
      <c r="H35" s="281"/>
      <c r="I35" s="281"/>
      <c r="J35" s="281"/>
      <c r="K35" s="281"/>
    </row>
    <row r="36" spans="2:11" ht="15">
      <c r="B36" s="281"/>
      <c r="C36" s="281"/>
      <c r="D36" s="281"/>
      <c r="E36" s="281"/>
      <c r="F36" s="281"/>
      <c r="G36" s="281"/>
      <c r="H36" s="281"/>
      <c r="I36" s="281"/>
      <c r="J36" s="281"/>
      <c r="K36" s="281"/>
    </row>
  </sheetData>
  <sheetProtection/>
  <mergeCells count="2">
    <mergeCell ref="B5:D5"/>
    <mergeCell ref="B6:D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6">
      <selection activeCell="E2" sqref="E2:E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47"/>
      <c r="B1" s="47"/>
      <c r="C1" s="47"/>
      <c r="D1" s="47"/>
      <c r="E1" s="47"/>
      <c r="F1" t="s">
        <v>677</v>
      </c>
      <c r="G1" s="47"/>
      <c r="H1" s="47"/>
      <c r="I1" s="47"/>
      <c r="J1" s="47"/>
      <c r="K1" s="47"/>
      <c r="M1" s="47"/>
      <c r="N1" s="47"/>
      <c r="O1" s="47"/>
    </row>
    <row r="2" spans="1:15" ht="18.75">
      <c r="A2" s="47"/>
      <c r="B2" s="477"/>
      <c r="C2" s="47"/>
      <c r="D2" s="452"/>
      <c r="E2" s="47"/>
      <c r="F2" s="623" t="s">
        <v>875</v>
      </c>
      <c r="G2" s="47"/>
      <c r="H2" s="47"/>
      <c r="I2" s="47"/>
      <c r="J2" s="47"/>
      <c r="K2" s="47"/>
      <c r="M2" s="47"/>
      <c r="N2" s="47"/>
      <c r="O2" s="47"/>
    </row>
    <row r="3" spans="1:15" ht="14.25" customHeight="1">
      <c r="A3" s="47"/>
      <c r="B3" s="47"/>
      <c r="C3" s="47"/>
      <c r="D3" s="536"/>
      <c r="F3" s="623" t="s">
        <v>876</v>
      </c>
      <c r="G3" s="47"/>
      <c r="H3" s="47"/>
      <c r="I3" s="47"/>
      <c r="J3" s="47"/>
      <c r="K3" s="47"/>
      <c r="M3" s="47"/>
      <c r="N3" s="47"/>
      <c r="O3" s="47"/>
    </row>
    <row r="4" spans="2:15" ht="18" customHeight="1">
      <c r="B4" s="66"/>
      <c r="C4" s="653" t="s">
        <v>816</v>
      </c>
      <c r="D4" s="653"/>
      <c r="E4" s="653"/>
      <c r="F4" s="67"/>
      <c r="G4" s="73" t="s">
        <v>90</v>
      </c>
      <c r="H4" s="66"/>
      <c r="I4" s="66"/>
      <c r="J4" s="66"/>
      <c r="K4" s="66"/>
      <c r="L4" s="66"/>
      <c r="M4" s="66"/>
      <c r="N4" s="66"/>
      <c r="O4" s="66"/>
    </row>
    <row r="5" spans="1:14" ht="4.5" customHeight="1" thickBot="1">
      <c r="A5" s="66"/>
      <c r="B5" s="66"/>
      <c r="C5" s="66"/>
      <c r="D5" s="66"/>
      <c r="E5" s="66"/>
      <c r="F5" s="66"/>
      <c r="H5" s="66"/>
      <c r="I5" s="66"/>
      <c r="J5" s="66"/>
      <c r="K5" s="66"/>
      <c r="L5" s="66"/>
      <c r="M5" s="66"/>
      <c r="N5" s="66"/>
    </row>
    <row r="6" spans="1:7" ht="64.5" customHeight="1" thickBot="1">
      <c r="A6" s="129" t="s">
        <v>6</v>
      </c>
      <c r="B6" s="130" t="s">
        <v>7</v>
      </c>
      <c r="C6" s="131" t="s">
        <v>8</v>
      </c>
      <c r="D6" s="130" t="s">
        <v>92</v>
      </c>
      <c r="E6" s="132" t="s">
        <v>648</v>
      </c>
      <c r="F6" s="133" t="s">
        <v>186</v>
      </c>
      <c r="G6" s="134" t="s">
        <v>187</v>
      </c>
    </row>
    <row r="7" spans="1:7" ht="9.75" customHeight="1">
      <c r="A7" s="349">
        <v>1</v>
      </c>
      <c r="B7" s="350">
        <v>2</v>
      </c>
      <c r="C7" s="350">
        <v>3</v>
      </c>
      <c r="D7" s="350">
        <v>4</v>
      </c>
      <c r="E7" s="350">
        <v>5</v>
      </c>
      <c r="F7" s="351">
        <v>6</v>
      </c>
      <c r="G7" s="366">
        <v>7</v>
      </c>
    </row>
    <row r="8" spans="1:7" ht="15" customHeight="1">
      <c r="A8" s="352" t="s">
        <v>188</v>
      </c>
      <c r="B8" s="135"/>
      <c r="C8" s="135"/>
      <c r="D8" s="136" t="s">
        <v>189</v>
      </c>
      <c r="E8" s="137">
        <f>E9</f>
        <v>1270000</v>
      </c>
      <c r="F8" s="139"/>
      <c r="G8" s="353"/>
    </row>
    <row r="9" spans="1:7" ht="15" customHeight="1">
      <c r="A9" s="354"/>
      <c r="B9" s="140" t="s">
        <v>190</v>
      </c>
      <c r="C9" s="141"/>
      <c r="D9" s="142" t="s">
        <v>191</v>
      </c>
      <c r="E9" s="143">
        <f>E10+E11+E12+E13</f>
        <v>1270000</v>
      </c>
      <c r="F9" s="144"/>
      <c r="G9" s="353"/>
    </row>
    <row r="10" spans="1:7" ht="36">
      <c r="A10" s="354"/>
      <c r="B10" s="140"/>
      <c r="C10" s="146">
        <v>6050</v>
      </c>
      <c r="D10" s="147" t="s">
        <v>192</v>
      </c>
      <c r="E10" s="315">
        <v>950000</v>
      </c>
      <c r="F10" s="149" t="s">
        <v>799</v>
      </c>
      <c r="G10" s="355" t="s">
        <v>193</v>
      </c>
    </row>
    <row r="11" spans="1:7" ht="14.25" customHeight="1">
      <c r="A11" s="354"/>
      <c r="B11" s="140"/>
      <c r="C11" s="146">
        <v>6050</v>
      </c>
      <c r="D11" s="147" t="s">
        <v>192</v>
      </c>
      <c r="E11" s="315">
        <v>80000</v>
      </c>
      <c r="F11" s="324" t="s">
        <v>737</v>
      </c>
      <c r="G11" s="355" t="s">
        <v>193</v>
      </c>
    </row>
    <row r="12" spans="1:7" ht="14.25" customHeight="1">
      <c r="A12" s="354"/>
      <c r="B12" s="140"/>
      <c r="C12" s="146">
        <v>6050</v>
      </c>
      <c r="D12" s="147" t="s">
        <v>192</v>
      </c>
      <c r="E12" s="315">
        <v>40000</v>
      </c>
      <c r="F12" s="671" t="s">
        <v>738</v>
      </c>
      <c r="G12" s="355" t="s">
        <v>193</v>
      </c>
    </row>
    <row r="13" spans="1:7" ht="24">
      <c r="A13" s="354"/>
      <c r="B13" s="140"/>
      <c r="C13" s="146">
        <v>6050</v>
      </c>
      <c r="D13" s="147" t="s">
        <v>192</v>
      </c>
      <c r="E13" s="315">
        <v>200000</v>
      </c>
      <c r="F13" s="324" t="s">
        <v>739</v>
      </c>
      <c r="G13" s="355" t="s">
        <v>193</v>
      </c>
    </row>
    <row r="14" spans="1:7" ht="15" customHeight="1">
      <c r="A14" s="356">
        <v>600</v>
      </c>
      <c r="B14" s="151"/>
      <c r="C14" s="151"/>
      <c r="D14" s="136" t="s">
        <v>195</v>
      </c>
      <c r="E14" s="138">
        <f>E15+E17+E19</f>
        <v>940000</v>
      </c>
      <c r="F14" s="152"/>
      <c r="G14" s="353"/>
    </row>
    <row r="15" spans="1:7" ht="15" customHeight="1">
      <c r="A15" s="356"/>
      <c r="B15" s="141">
        <v>60013</v>
      </c>
      <c r="C15" s="141"/>
      <c r="D15" s="142" t="s">
        <v>735</v>
      </c>
      <c r="E15" s="317">
        <f>E16</f>
        <v>100000</v>
      </c>
      <c r="F15" s="152"/>
      <c r="G15" s="353"/>
    </row>
    <row r="16" spans="1:7" ht="33" customHeight="1">
      <c r="A16" s="356"/>
      <c r="B16" s="151"/>
      <c r="C16" s="146">
        <v>6300</v>
      </c>
      <c r="D16" s="147" t="s">
        <v>197</v>
      </c>
      <c r="E16" s="315">
        <v>100000</v>
      </c>
      <c r="F16" s="153" t="s">
        <v>742</v>
      </c>
      <c r="G16" s="654" t="s">
        <v>817</v>
      </c>
    </row>
    <row r="17" spans="1:7" ht="15" customHeight="1">
      <c r="A17" s="354"/>
      <c r="B17" s="141">
        <v>60014</v>
      </c>
      <c r="C17" s="141"/>
      <c r="D17" s="142" t="s">
        <v>196</v>
      </c>
      <c r="E17" s="143">
        <f>E18</f>
        <v>400000</v>
      </c>
      <c r="F17" s="144"/>
      <c r="G17" s="353"/>
    </row>
    <row r="18" spans="1:7" ht="33" customHeight="1">
      <c r="A18" s="354"/>
      <c r="B18" s="141"/>
      <c r="C18" s="146">
        <v>6300</v>
      </c>
      <c r="D18" s="147" t="s">
        <v>197</v>
      </c>
      <c r="E18" s="315">
        <v>400000</v>
      </c>
      <c r="F18" s="153" t="s">
        <v>743</v>
      </c>
      <c r="G18" s="357" t="s">
        <v>198</v>
      </c>
    </row>
    <row r="19" spans="1:7" ht="15" customHeight="1">
      <c r="A19" s="354"/>
      <c r="B19" s="141">
        <v>60016</v>
      </c>
      <c r="C19" s="141"/>
      <c r="D19" s="142" t="s">
        <v>374</v>
      </c>
      <c r="E19" s="317">
        <f>E20+E21+E22+E23</f>
        <v>440000</v>
      </c>
      <c r="F19" s="153"/>
      <c r="G19" s="357"/>
    </row>
    <row r="20" spans="1:7" ht="14.25" customHeight="1">
      <c r="A20" s="359"/>
      <c r="B20" s="468"/>
      <c r="C20" s="469">
        <v>6050</v>
      </c>
      <c r="D20" s="322" t="s">
        <v>194</v>
      </c>
      <c r="E20" s="315">
        <v>100000</v>
      </c>
      <c r="F20" s="153" t="s">
        <v>744</v>
      </c>
      <c r="G20" s="355" t="s">
        <v>193</v>
      </c>
    </row>
    <row r="21" spans="1:7" ht="14.25" customHeight="1">
      <c r="A21" s="359"/>
      <c r="B21" s="468"/>
      <c r="C21" s="469">
        <v>6050</v>
      </c>
      <c r="D21" s="322" t="s">
        <v>194</v>
      </c>
      <c r="E21" s="315">
        <v>100000</v>
      </c>
      <c r="F21" s="153" t="s">
        <v>745</v>
      </c>
      <c r="G21" s="355" t="s">
        <v>193</v>
      </c>
    </row>
    <row r="22" spans="1:7" ht="24">
      <c r="A22" s="359"/>
      <c r="B22" s="468"/>
      <c r="C22" s="469">
        <v>6050</v>
      </c>
      <c r="D22" s="322" t="s">
        <v>194</v>
      </c>
      <c r="E22" s="315">
        <v>40000</v>
      </c>
      <c r="F22" s="153" t="s">
        <v>0</v>
      </c>
      <c r="G22" s="355" t="s">
        <v>193</v>
      </c>
    </row>
    <row r="23" spans="1:7" ht="14.25" customHeight="1">
      <c r="A23" s="359"/>
      <c r="B23" s="468"/>
      <c r="C23" s="469">
        <v>6050</v>
      </c>
      <c r="D23" s="322" t="s">
        <v>194</v>
      </c>
      <c r="E23" s="315">
        <v>200000</v>
      </c>
      <c r="F23" s="153" t="s">
        <v>747</v>
      </c>
      <c r="G23" s="355" t="s">
        <v>193</v>
      </c>
    </row>
    <row r="24" spans="1:7" ht="14.25" customHeight="1">
      <c r="A24" s="356">
        <v>750</v>
      </c>
      <c r="B24" s="151"/>
      <c r="C24" s="151"/>
      <c r="D24" s="154" t="s">
        <v>22</v>
      </c>
      <c r="E24" s="138">
        <f>E25</f>
        <v>55000</v>
      </c>
      <c r="F24" s="155"/>
      <c r="G24" s="353"/>
    </row>
    <row r="25" spans="1:7" ht="14.25" customHeight="1">
      <c r="A25" s="354"/>
      <c r="B25" s="141">
        <v>75023</v>
      </c>
      <c r="C25" s="141"/>
      <c r="D25" s="142" t="s">
        <v>199</v>
      </c>
      <c r="E25" s="143">
        <f>E26+E27</f>
        <v>55000</v>
      </c>
      <c r="F25" s="144"/>
      <c r="G25" s="353"/>
    </row>
    <row r="26" spans="1:7" ht="24">
      <c r="A26" s="354"/>
      <c r="B26" s="141"/>
      <c r="C26" s="146">
        <v>6060</v>
      </c>
      <c r="D26" s="147" t="s">
        <v>194</v>
      </c>
      <c r="E26" s="315">
        <v>30000</v>
      </c>
      <c r="F26" s="149" t="s">
        <v>740</v>
      </c>
      <c r="G26" s="355" t="s">
        <v>193</v>
      </c>
    </row>
    <row r="27" spans="1:7" ht="14.25" customHeight="1">
      <c r="A27" s="354"/>
      <c r="B27" s="145"/>
      <c r="C27" s="146">
        <v>6060</v>
      </c>
      <c r="D27" s="147" t="s">
        <v>194</v>
      </c>
      <c r="E27" s="148">
        <v>25000</v>
      </c>
      <c r="F27" s="149" t="s">
        <v>748</v>
      </c>
      <c r="G27" s="355" t="s">
        <v>193</v>
      </c>
    </row>
    <row r="28" spans="1:7" ht="25.5">
      <c r="A28" s="666">
        <v>754</v>
      </c>
      <c r="B28" s="145"/>
      <c r="C28" s="146"/>
      <c r="D28" s="667" t="s">
        <v>35</v>
      </c>
      <c r="E28" s="670">
        <f>E29</f>
        <v>10000</v>
      </c>
      <c r="F28" s="149"/>
      <c r="G28" s="355"/>
    </row>
    <row r="29" spans="1:7" ht="15" customHeight="1">
      <c r="A29" s="354"/>
      <c r="B29" s="141">
        <v>75412</v>
      </c>
      <c r="C29" s="146"/>
      <c r="D29" s="668" t="s">
        <v>835</v>
      </c>
      <c r="E29" s="669">
        <f>E30</f>
        <v>10000</v>
      </c>
      <c r="F29" s="149"/>
      <c r="G29" s="355"/>
    </row>
    <row r="30" spans="1:7" ht="14.25" customHeight="1">
      <c r="A30" s="354"/>
      <c r="B30" s="145"/>
      <c r="C30" s="469">
        <v>6050</v>
      </c>
      <c r="D30" s="322" t="s">
        <v>194</v>
      </c>
      <c r="E30" s="148">
        <v>10000</v>
      </c>
      <c r="F30" s="149" t="s">
        <v>877</v>
      </c>
      <c r="G30" s="355" t="s">
        <v>193</v>
      </c>
    </row>
    <row r="31" spans="1:7" ht="13.5" customHeight="1">
      <c r="A31" s="358">
        <v>801</v>
      </c>
      <c r="B31" s="318"/>
      <c r="C31" s="319"/>
      <c r="D31" s="323" t="s">
        <v>73</v>
      </c>
      <c r="E31" s="316">
        <f>E32+E36+E38</f>
        <v>1085000</v>
      </c>
      <c r="F31" s="149"/>
      <c r="G31" s="355"/>
    </row>
    <row r="32" spans="1:7" ht="13.5" customHeight="1">
      <c r="A32" s="354"/>
      <c r="B32" s="320">
        <v>80101</v>
      </c>
      <c r="C32" s="321"/>
      <c r="D32" s="328" t="s">
        <v>74</v>
      </c>
      <c r="E32" s="317">
        <f>E33+E34+E35</f>
        <v>770000</v>
      </c>
      <c r="F32" s="149"/>
      <c r="G32" s="355"/>
    </row>
    <row r="33" spans="1:7" ht="14.25" customHeight="1">
      <c r="A33" s="354"/>
      <c r="B33" s="320"/>
      <c r="C33" s="157">
        <v>6050</v>
      </c>
      <c r="D33" s="147" t="s">
        <v>192</v>
      </c>
      <c r="E33" s="315">
        <v>260000</v>
      </c>
      <c r="F33" s="672" t="s">
        <v>749</v>
      </c>
      <c r="G33" s="355" t="s">
        <v>351</v>
      </c>
    </row>
    <row r="34" spans="1:7" ht="24">
      <c r="A34" s="354"/>
      <c r="B34" s="145"/>
      <c r="C34" s="157">
        <v>6050</v>
      </c>
      <c r="D34" s="147" t="s">
        <v>192</v>
      </c>
      <c r="E34" s="148">
        <v>500000</v>
      </c>
      <c r="F34" s="603" t="s">
        <v>760</v>
      </c>
      <c r="G34" s="355" t="s">
        <v>347</v>
      </c>
    </row>
    <row r="35" spans="1:7" ht="14.25" customHeight="1">
      <c r="A35" s="354"/>
      <c r="B35" s="145"/>
      <c r="C35" s="157">
        <v>6060</v>
      </c>
      <c r="D35" s="322" t="s">
        <v>194</v>
      </c>
      <c r="E35" s="148">
        <v>10000</v>
      </c>
      <c r="F35" s="603" t="s">
        <v>878</v>
      </c>
      <c r="G35" s="355" t="s">
        <v>351</v>
      </c>
    </row>
    <row r="36" spans="1:7" ht="15" customHeight="1">
      <c r="A36" s="354"/>
      <c r="B36" s="320">
        <v>80104</v>
      </c>
      <c r="C36" s="321"/>
      <c r="D36" s="328" t="s">
        <v>76</v>
      </c>
      <c r="E36" s="317">
        <f>E37</f>
        <v>70000</v>
      </c>
      <c r="F36" s="149"/>
      <c r="G36" s="355"/>
    </row>
    <row r="37" spans="1:7" ht="14.25" customHeight="1">
      <c r="A37" s="354"/>
      <c r="B37" s="145"/>
      <c r="C37" s="157">
        <v>6050</v>
      </c>
      <c r="D37" s="147" t="s">
        <v>192</v>
      </c>
      <c r="E37" s="148">
        <v>70000</v>
      </c>
      <c r="F37" s="149" t="s">
        <v>750</v>
      </c>
      <c r="G37" s="355" t="s">
        <v>351</v>
      </c>
    </row>
    <row r="38" spans="1:7" ht="14.25">
      <c r="A38" s="354"/>
      <c r="B38" s="158" t="s">
        <v>263</v>
      </c>
      <c r="C38" s="181"/>
      <c r="D38" s="329" t="s">
        <v>350</v>
      </c>
      <c r="E38" s="317">
        <f>E39</f>
        <v>245000</v>
      </c>
      <c r="F38" s="149"/>
      <c r="G38" s="355"/>
    </row>
    <row r="39" spans="1:7" ht="36">
      <c r="A39" s="359"/>
      <c r="B39" s="594"/>
      <c r="C39" s="595">
        <v>6050</v>
      </c>
      <c r="D39" s="322" t="s">
        <v>192</v>
      </c>
      <c r="E39" s="148">
        <v>245000</v>
      </c>
      <c r="F39" s="324" t="s">
        <v>741</v>
      </c>
      <c r="G39" s="355" t="s">
        <v>351</v>
      </c>
    </row>
    <row r="40" spans="1:7" ht="25.5">
      <c r="A40" s="330" t="s">
        <v>291</v>
      </c>
      <c r="B40" s="331"/>
      <c r="C40" s="331"/>
      <c r="D40" s="596" t="s">
        <v>85</v>
      </c>
      <c r="E40" s="316">
        <f>E41</f>
        <v>50000</v>
      </c>
      <c r="F40" s="149"/>
      <c r="G40" s="355"/>
    </row>
    <row r="41" spans="1:7" ht="12.75">
      <c r="A41" s="470"/>
      <c r="B41" s="421" t="s">
        <v>295</v>
      </c>
      <c r="C41" s="424"/>
      <c r="D41" s="422" t="s">
        <v>736</v>
      </c>
      <c r="E41" s="317">
        <f>E42</f>
        <v>50000</v>
      </c>
      <c r="F41" s="149"/>
      <c r="G41" s="355"/>
    </row>
    <row r="42" spans="1:7" ht="14.25" customHeight="1">
      <c r="A42" s="354"/>
      <c r="B42" s="475"/>
      <c r="C42" s="595">
        <v>6050</v>
      </c>
      <c r="D42" s="322" t="s">
        <v>192</v>
      </c>
      <c r="E42" s="148">
        <v>50000</v>
      </c>
      <c r="F42" s="598" t="s">
        <v>751</v>
      </c>
      <c r="G42" s="355" t="s">
        <v>193</v>
      </c>
    </row>
    <row r="43" spans="1:7" ht="25.5">
      <c r="A43" s="360" t="s">
        <v>200</v>
      </c>
      <c r="B43" s="156"/>
      <c r="C43" s="156"/>
      <c r="D43" s="136" t="s">
        <v>201</v>
      </c>
      <c r="E43" s="138">
        <f>E44+E46</f>
        <v>974911.6200000001</v>
      </c>
      <c r="F43" s="152"/>
      <c r="G43" s="353"/>
    </row>
    <row r="44" spans="1:7" ht="14.25" customHeight="1">
      <c r="A44" s="354"/>
      <c r="B44" s="158" t="s">
        <v>202</v>
      </c>
      <c r="C44" s="159"/>
      <c r="D44" s="150" t="s">
        <v>203</v>
      </c>
      <c r="E44" s="143">
        <f>E45</f>
        <v>100000</v>
      </c>
      <c r="F44" s="144"/>
      <c r="G44" s="353"/>
    </row>
    <row r="45" spans="1:7" ht="14.25" customHeight="1">
      <c r="A45" s="354"/>
      <c r="B45" s="145"/>
      <c r="C45" s="146">
        <v>6060</v>
      </c>
      <c r="D45" s="147" t="s">
        <v>194</v>
      </c>
      <c r="E45" s="148">
        <v>100000</v>
      </c>
      <c r="F45" s="672" t="s">
        <v>862</v>
      </c>
      <c r="G45" s="355" t="s">
        <v>193</v>
      </c>
    </row>
    <row r="46" spans="1:7" ht="15" customHeight="1">
      <c r="A46" s="354"/>
      <c r="B46" s="158" t="s">
        <v>300</v>
      </c>
      <c r="C46" s="159"/>
      <c r="D46" s="150" t="s">
        <v>84</v>
      </c>
      <c r="E46" s="143">
        <f>SUM(E47:E54)</f>
        <v>874911.6200000001</v>
      </c>
      <c r="F46" s="144"/>
      <c r="G46" s="353"/>
    </row>
    <row r="47" spans="1:7" ht="23.25" customHeight="1">
      <c r="A47" s="359"/>
      <c r="B47" s="471"/>
      <c r="C47" s="146">
        <v>6050</v>
      </c>
      <c r="D47" s="147" t="s">
        <v>192</v>
      </c>
      <c r="E47" s="597">
        <v>440000</v>
      </c>
      <c r="F47" s="473" t="s">
        <v>752</v>
      </c>
      <c r="G47" s="355" t="s">
        <v>193</v>
      </c>
    </row>
    <row r="48" spans="1:7" ht="15" customHeight="1">
      <c r="A48" s="359"/>
      <c r="B48" s="471"/>
      <c r="C48" s="146">
        <v>6050</v>
      </c>
      <c r="D48" s="147" t="s">
        <v>192</v>
      </c>
      <c r="E48" s="597">
        <v>350000</v>
      </c>
      <c r="F48" s="153" t="s">
        <v>753</v>
      </c>
      <c r="G48" s="355" t="s">
        <v>193</v>
      </c>
    </row>
    <row r="49" spans="1:7" ht="23.25" customHeight="1">
      <c r="A49" s="359"/>
      <c r="B49" s="471"/>
      <c r="C49" s="146">
        <v>6050</v>
      </c>
      <c r="D49" s="147" t="s">
        <v>804</v>
      </c>
      <c r="E49" s="597">
        <v>22978.8</v>
      </c>
      <c r="F49" s="628" t="s">
        <v>803</v>
      </c>
      <c r="G49" s="355" t="s">
        <v>193</v>
      </c>
    </row>
    <row r="50" spans="1:7" ht="23.25" customHeight="1">
      <c r="A50" s="359"/>
      <c r="B50" s="471"/>
      <c r="C50" s="146">
        <v>6050</v>
      </c>
      <c r="D50" s="147" t="s">
        <v>804</v>
      </c>
      <c r="E50" s="597">
        <v>20984</v>
      </c>
      <c r="F50" s="473" t="s">
        <v>805</v>
      </c>
      <c r="G50" s="355" t="s">
        <v>193</v>
      </c>
    </row>
    <row r="51" spans="1:7" ht="23.25" customHeight="1">
      <c r="A51" s="359"/>
      <c r="B51" s="471"/>
      <c r="C51" s="146">
        <v>6050</v>
      </c>
      <c r="D51" s="147" t="s">
        <v>804</v>
      </c>
      <c r="E51" s="597">
        <v>9126.43</v>
      </c>
      <c r="F51" s="473" t="s">
        <v>806</v>
      </c>
      <c r="G51" s="355" t="s">
        <v>193</v>
      </c>
    </row>
    <row r="52" spans="1:7" ht="23.25" customHeight="1">
      <c r="A52" s="359"/>
      <c r="B52" s="471"/>
      <c r="C52" s="146">
        <v>6050</v>
      </c>
      <c r="D52" s="147" t="s">
        <v>804</v>
      </c>
      <c r="E52" s="597">
        <v>8571.09</v>
      </c>
      <c r="F52" s="473" t="s">
        <v>807</v>
      </c>
      <c r="G52" s="355" t="s">
        <v>193</v>
      </c>
    </row>
    <row r="53" spans="1:7" ht="23.25" customHeight="1">
      <c r="A53" s="359"/>
      <c r="B53" s="471"/>
      <c r="C53" s="146">
        <v>6050</v>
      </c>
      <c r="D53" s="147" t="s">
        <v>804</v>
      </c>
      <c r="E53" s="597">
        <v>20000</v>
      </c>
      <c r="F53" s="473" t="s">
        <v>808</v>
      </c>
      <c r="G53" s="355" t="s">
        <v>193</v>
      </c>
    </row>
    <row r="54" spans="1:7" ht="22.5" thickBot="1">
      <c r="A54" s="361"/>
      <c r="B54" s="362"/>
      <c r="C54" s="363">
        <v>6050</v>
      </c>
      <c r="D54" s="665" t="s">
        <v>804</v>
      </c>
      <c r="E54" s="364">
        <v>3251.3</v>
      </c>
      <c r="F54" s="474" t="s">
        <v>809</v>
      </c>
      <c r="G54" s="365" t="s">
        <v>193</v>
      </c>
    </row>
    <row r="55" spans="1:7" ht="5.25" customHeight="1" thickBot="1">
      <c r="A55" s="342"/>
      <c r="B55" s="343"/>
      <c r="C55" s="344"/>
      <c r="D55" s="345"/>
      <c r="E55" s="346"/>
      <c r="F55" s="347"/>
      <c r="G55" s="348"/>
    </row>
    <row r="56" spans="1:7" ht="22.5" customHeight="1" thickBot="1">
      <c r="A56" s="160"/>
      <c r="B56" s="161"/>
      <c r="C56" s="161"/>
      <c r="D56" s="162" t="s">
        <v>207</v>
      </c>
      <c r="E56" s="163">
        <f>E8+E14+E24+E28+E31+E40+E43</f>
        <v>4384911.62</v>
      </c>
      <c r="F56" s="164"/>
      <c r="G56" s="32"/>
    </row>
    <row r="57" spans="1:6" ht="4.5" customHeight="1">
      <c r="A57" s="165"/>
      <c r="B57" s="165"/>
      <c r="C57" s="165"/>
      <c r="D57" s="165"/>
      <c r="E57" s="166"/>
      <c r="F57" s="167"/>
    </row>
    <row r="58" spans="1:6" ht="15.75">
      <c r="A58" s="165"/>
      <c r="B58" s="165"/>
      <c r="C58" s="165"/>
      <c r="D58" s="168"/>
      <c r="E58" s="169"/>
      <c r="F58" s="167"/>
    </row>
    <row r="59" spans="1:6" ht="12.75">
      <c r="A59" s="165"/>
      <c r="B59" s="165"/>
      <c r="C59" s="170"/>
      <c r="D59" s="171"/>
      <c r="E59" s="165"/>
      <c r="F59" s="172"/>
    </row>
    <row r="60" spans="1:6" ht="12.75">
      <c r="A60" s="165"/>
      <c r="B60" s="165"/>
      <c r="C60" s="165"/>
      <c r="D60" s="332"/>
      <c r="E60" s="165"/>
      <c r="F60" s="172"/>
    </row>
    <row r="61" spans="4:6" ht="12.75">
      <c r="D61" s="333"/>
      <c r="E61" s="171"/>
      <c r="F61" s="172"/>
    </row>
    <row r="62" spans="4:6" ht="12.75">
      <c r="D62" s="333"/>
      <c r="E62" s="171"/>
      <c r="F62" s="172"/>
    </row>
    <row r="63" spans="4:6" ht="12.75">
      <c r="D63" s="333"/>
      <c r="E63" s="171"/>
      <c r="F63" s="172"/>
    </row>
    <row r="64" spans="4:6" ht="12.75">
      <c r="D64" s="333"/>
      <c r="E64" s="171"/>
      <c r="F64" s="172"/>
    </row>
    <row r="65" spans="4:6" ht="12.75">
      <c r="D65" s="336"/>
      <c r="E65" s="171"/>
      <c r="F65" s="172"/>
    </row>
    <row r="66" spans="4:6" ht="12.75">
      <c r="D66" s="336"/>
      <c r="E66" s="171"/>
      <c r="F66" s="172"/>
    </row>
    <row r="67" spans="4:6" ht="12.75">
      <c r="D67" s="336"/>
      <c r="E67" s="165"/>
      <c r="F67" s="172"/>
    </row>
    <row r="68" ht="12.75">
      <c r="D68" s="332"/>
    </row>
    <row r="69" ht="12.75">
      <c r="D69" s="332"/>
    </row>
    <row r="70" ht="29.25" customHeight="1">
      <c r="D70" s="332"/>
    </row>
    <row r="71" ht="12.75">
      <c r="D71" s="332"/>
    </row>
    <row r="72" ht="12.75">
      <c r="D72" s="332"/>
    </row>
    <row r="73" ht="12.75">
      <c r="D73" s="332"/>
    </row>
    <row r="74" ht="12.75">
      <c r="D74" s="332"/>
    </row>
    <row r="75" ht="12.75">
      <c r="D75" s="336"/>
    </row>
    <row r="76" ht="14.25">
      <c r="D76" s="337"/>
    </row>
    <row r="77" ht="12.75">
      <c r="D77" s="335"/>
    </row>
    <row r="78" ht="12.75">
      <c r="D78" s="332"/>
    </row>
    <row r="79" ht="14.25">
      <c r="D79" s="334"/>
    </row>
    <row r="80" ht="14.25">
      <c r="D80" s="334"/>
    </row>
    <row r="81" ht="14.25">
      <c r="D81" s="334"/>
    </row>
    <row r="82" ht="12.75">
      <c r="D82" s="335"/>
    </row>
    <row r="83" ht="12.75">
      <c r="D83" s="332"/>
    </row>
    <row r="84" ht="12.75">
      <c r="D84" s="335"/>
    </row>
    <row r="85" ht="12.75">
      <c r="D85" s="338"/>
    </row>
    <row r="86" ht="12.75">
      <c r="D86" s="212"/>
    </row>
    <row r="87" ht="12.75">
      <c r="D87" s="212"/>
    </row>
    <row r="88" ht="12.75">
      <c r="D88" s="212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40"/>
  <sheetViews>
    <sheetView zoomScalePageLayoutView="0" workbookViewId="0" topLeftCell="A117">
      <selection activeCell="B123" sqref="B123:N123"/>
    </sheetView>
  </sheetViews>
  <sheetFormatPr defaultColWidth="9.140625" defaultRowHeight="12.75"/>
  <cols>
    <col min="1" max="1" width="1.1484375" style="0" customWidth="1"/>
    <col min="2" max="2" width="3.140625" style="0" customWidth="1"/>
    <col min="3" max="3" width="7.00390625" style="0" customWidth="1"/>
    <col min="4" max="4" width="19.28125" style="0" customWidth="1"/>
    <col min="5" max="5" width="6.00390625" style="0" customWidth="1"/>
    <col min="6" max="6" width="8.57421875" style="0" customWidth="1"/>
    <col min="7" max="7" width="8.7109375" style="0" customWidth="1"/>
    <col min="8" max="9" width="8.57421875" style="0" customWidth="1"/>
    <col min="10" max="12" width="8.421875" style="0" customWidth="1"/>
    <col min="13" max="13" width="8.8515625" style="0" customWidth="1"/>
    <col min="14" max="14" width="8.140625" style="0" customWidth="1"/>
    <col min="15" max="15" width="2.140625" style="0" customWidth="1"/>
  </cols>
  <sheetData>
    <row r="1" ht="12.75">
      <c r="J1" t="s">
        <v>678</v>
      </c>
    </row>
    <row r="2" spans="2:10" ht="12.75">
      <c r="B2" s="476"/>
      <c r="J2" t="s">
        <v>869</v>
      </c>
    </row>
    <row r="3" spans="3:10" ht="15.75">
      <c r="C3" s="476"/>
      <c r="E3" s="515"/>
      <c r="J3" t="s">
        <v>870</v>
      </c>
    </row>
    <row r="4" ht="15">
      <c r="G4" s="535"/>
    </row>
    <row r="5" spans="4:13" ht="15.75">
      <c r="D5" s="765" t="s">
        <v>414</v>
      </c>
      <c r="E5" s="765"/>
      <c r="F5" s="765"/>
      <c r="G5" s="765"/>
      <c r="H5" s="765"/>
      <c r="I5" s="765"/>
      <c r="J5" s="765"/>
      <c r="K5" s="765"/>
      <c r="L5" s="765"/>
      <c r="M5" s="765"/>
    </row>
    <row r="6" ht="12.75">
      <c r="G6" s="556"/>
    </row>
    <row r="8" spans="2:14" ht="12.75" customHeight="1">
      <c r="B8" s="495"/>
      <c r="C8" s="766" t="s">
        <v>415</v>
      </c>
      <c r="D8" s="767"/>
      <c r="E8" s="768"/>
      <c r="F8" s="766" t="s">
        <v>416</v>
      </c>
      <c r="G8" s="767"/>
      <c r="H8" s="767"/>
      <c r="I8" s="767"/>
      <c r="J8" s="767"/>
      <c r="K8" s="767"/>
      <c r="L8" s="767"/>
      <c r="M8" s="767"/>
      <c r="N8" s="768"/>
    </row>
    <row r="9" spans="2:15" ht="4.5" customHeight="1">
      <c r="B9" s="496"/>
      <c r="C9" s="769"/>
      <c r="D9" s="770"/>
      <c r="E9" s="771"/>
      <c r="F9" s="769"/>
      <c r="G9" s="770"/>
      <c r="H9" s="770"/>
      <c r="I9" s="770"/>
      <c r="J9" s="770"/>
      <c r="K9" s="770"/>
      <c r="L9" s="770"/>
      <c r="M9" s="770"/>
      <c r="N9" s="771"/>
      <c r="O9" s="369"/>
    </row>
    <row r="10" spans="2:15" ht="19.5" customHeight="1">
      <c r="B10" s="497"/>
      <c r="C10" s="498"/>
      <c r="D10" s="498"/>
      <c r="E10" s="778" t="s">
        <v>417</v>
      </c>
      <c r="F10" s="772">
        <v>2007</v>
      </c>
      <c r="G10" s="772">
        <v>2008</v>
      </c>
      <c r="H10" s="772">
        <v>2009</v>
      </c>
      <c r="I10" s="775">
        <v>2010</v>
      </c>
      <c r="J10" s="557" t="s">
        <v>418</v>
      </c>
      <c r="K10" s="558"/>
      <c r="L10" s="558"/>
      <c r="M10" s="557" t="s">
        <v>129</v>
      </c>
      <c r="N10" s="557" t="s">
        <v>418</v>
      </c>
      <c r="O10" s="369"/>
    </row>
    <row r="11" spans="2:15" ht="12.75">
      <c r="B11" s="497" t="s">
        <v>91</v>
      </c>
      <c r="C11" s="497" t="s">
        <v>419</v>
      </c>
      <c r="D11" s="497" t="s">
        <v>303</v>
      </c>
      <c r="E11" s="779"/>
      <c r="F11" s="773"/>
      <c r="G11" s="773"/>
      <c r="H11" s="773"/>
      <c r="I11" s="776"/>
      <c r="J11" s="559" t="s">
        <v>420</v>
      </c>
      <c r="K11" s="559" t="s">
        <v>421</v>
      </c>
      <c r="L11" s="559" t="s">
        <v>129</v>
      </c>
      <c r="M11" s="559" t="s">
        <v>422</v>
      </c>
      <c r="N11" s="559" t="s">
        <v>423</v>
      </c>
      <c r="O11" s="369"/>
    </row>
    <row r="12" spans="2:15" ht="12.75">
      <c r="B12" s="497"/>
      <c r="C12" s="497" t="s">
        <v>424</v>
      </c>
      <c r="D12" s="497" t="s">
        <v>424</v>
      </c>
      <c r="E12" s="779"/>
      <c r="F12" s="773"/>
      <c r="G12" s="773"/>
      <c r="H12" s="773"/>
      <c r="I12" s="776"/>
      <c r="J12" s="559" t="s">
        <v>425</v>
      </c>
      <c r="K12" s="559" t="s">
        <v>426</v>
      </c>
      <c r="L12" s="559" t="s">
        <v>427</v>
      </c>
      <c r="M12" s="559" t="s">
        <v>428</v>
      </c>
      <c r="N12" s="559" t="s">
        <v>429</v>
      </c>
      <c r="O12" s="369"/>
    </row>
    <row r="13" spans="2:15" ht="12.75">
      <c r="B13" s="497"/>
      <c r="C13" s="497"/>
      <c r="D13" s="497"/>
      <c r="E13" s="780"/>
      <c r="F13" s="774"/>
      <c r="G13" s="774"/>
      <c r="H13" s="774"/>
      <c r="I13" s="777"/>
      <c r="J13" s="560">
        <v>2010</v>
      </c>
      <c r="K13" s="559" t="s">
        <v>424</v>
      </c>
      <c r="L13" s="559" t="s">
        <v>430</v>
      </c>
      <c r="M13" s="561" t="s">
        <v>431</v>
      </c>
      <c r="N13" s="559" t="s">
        <v>432</v>
      </c>
      <c r="O13" s="369"/>
    </row>
    <row r="14" spans="2:15" ht="12.75">
      <c r="B14" s="500">
        <v>1</v>
      </c>
      <c r="C14" s="500">
        <v>2</v>
      </c>
      <c r="D14" s="500">
        <v>3</v>
      </c>
      <c r="E14" s="500">
        <v>4</v>
      </c>
      <c r="F14" s="500">
        <v>5</v>
      </c>
      <c r="G14" s="500">
        <v>8</v>
      </c>
      <c r="H14" s="500">
        <v>11</v>
      </c>
      <c r="I14" s="500">
        <v>12</v>
      </c>
      <c r="J14" s="500">
        <v>13</v>
      </c>
      <c r="K14" s="500">
        <v>14</v>
      </c>
      <c r="L14" s="500">
        <v>15</v>
      </c>
      <c r="M14" s="500">
        <v>16</v>
      </c>
      <c r="N14" s="500">
        <v>17</v>
      </c>
      <c r="O14" s="369"/>
    </row>
    <row r="15" spans="2:14" ht="19.5" customHeight="1">
      <c r="B15" s="761" t="s">
        <v>433</v>
      </c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3"/>
    </row>
    <row r="16" spans="2:14" ht="45">
      <c r="B16" s="501" t="s">
        <v>95</v>
      </c>
      <c r="C16" s="501" t="s">
        <v>434</v>
      </c>
      <c r="D16" s="502" t="s">
        <v>435</v>
      </c>
      <c r="E16" s="503" t="s">
        <v>436</v>
      </c>
      <c r="F16" s="511">
        <v>2382839</v>
      </c>
      <c r="G16" s="511"/>
      <c r="H16" s="562"/>
      <c r="I16" s="562"/>
      <c r="J16" s="522">
        <f>F16+G16+H16+I16</f>
        <v>2382839</v>
      </c>
      <c r="K16" s="522">
        <v>2382839</v>
      </c>
      <c r="L16" s="522">
        <v>882839</v>
      </c>
      <c r="M16" s="522">
        <v>1500000</v>
      </c>
      <c r="N16" s="517" t="s">
        <v>437</v>
      </c>
    </row>
    <row r="17" spans="2:14" ht="44.25" customHeight="1">
      <c r="B17" s="501" t="s">
        <v>97</v>
      </c>
      <c r="C17" s="501" t="s">
        <v>438</v>
      </c>
      <c r="D17" s="502" t="s">
        <v>439</v>
      </c>
      <c r="E17" s="503" t="s">
        <v>436</v>
      </c>
      <c r="F17" s="511">
        <v>2900000</v>
      </c>
      <c r="G17" s="511"/>
      <c r="H17" s="562"/>
      <c r="I17" s="562"/>
      <c r="J17" s="522">
        <f aca="true" t="shared" si="0" ref="J17:J41">F17+G17+H17+I17</f>
        <v>2900000</v>
      </c>
      <c r="K17" s="522">
        <v>2900000</v>
      </c>
      <c r="L17" s="522">
        <v>200000</v>
      </c>
      <c r="M17" s="522">
        <v>2700000</v>
      </c>
      <c r="N17" s="517" t="s">
        <v>440</v>
      </c>
    </row>
    <row r="18" spans="2:14" ht="48">
      <c r="B18" s="501" t="s">
        <v>98</v>
      </c>
      <c r="C18" s="501" t="s">
        <v>441</v>
      </c>
      <c r="D18" s="502" t="s">
        <v>442</v>
      </c>
      <c r="E18" s="503" t="s">
        <v>436</v>
      </c>
      <c r="F18" s="511">
        <v>7000</v>
      </c>
      <c r="G18" s="511"/>
      <c r="H18" s="562"/>
      <c r="I18" s="562"/>
      <c r="J18" s="522">
        <f t="shared" si="0"/>
        <v>7000</v>
      </c>
      <c r="K18" s="522">
        <v>7000</v>
      </c>
      <c r="L18" s="522">
        <v>7000</v>
      </c>
      <c r="M18" s="522"/>
      <c r="N18" s="509"/>
    </row>
    <row r="19" spans="2:14" ht="36">
      <c r="B19" s="501" t="s">
        <v>101</v>
      </c>
      <c r="C19" s="501" t="s">
        <v>443</v>
      </c>
      <c r="D19" s="502" t="s">
        <v>444</v>
      </c>
      <c r="E19" s="503" t="s">
        <v>436</v>
      </c>
      <c r="F19" s="511">
        <v>49000</v>
      </c>
      <c r="G19" s="511"/>
      <c r="H19" s="562"/>
      <c r="I19" s="562"/>
      <c r="J19" s="522">
        <f t="shared" si="0"/>
        <v>49000</v>
      </c>
      <c r="K19" s="522">
        <v>49000</v>
      </c>
      <c r="L19" s="522">
        <v>49000</v>
      </c>
      <c r="M19" s="522"/>
      <c r="N19" s="509"/>
    </row>
    <row r="20" spans="2:14" ht="48">
      <c r="B20" s="501" t="s">
        <v>104</v>
      </c>
      <c r="C20" s="501" t="s">
        <v>445</v>
      </c>
      <c r="D20" s="502" t="s">
        <v>446</v>
      </c>
      <c r="E20" s="503" t="s">
        <v>436</v>
      </c>
      <c r="F20" s="511"/>
      <c r="G20" s="511">
        <v>2490000</v>
      </c>
      <c r="H20" s="562"/>
      <c r="I20" s="562"/>
      <c r="J20" s="522">
        <f t="shared" si="0"/>
        <v>2490000</v>
      </c>
      <c r="K20" s="522">
        <v>2490000</v>
      </c>
      <c r="L20" s="522">
        <v>1000000</v>
      </c>
      <c r="M20" s="522">
        <v>1490000</v>
      </c>
      <c r="N20" s="517" t="s">
        <v>447</v>
      </c>
    </row>
    <row r="21" spans="2:14" ht="36">
      <c r="B21" s="501" t="s">
        <v>106</v>
      </c>
      <c r="C21" s="501" t="s">
        <v>448</v>
      </c>
      <c r="D21" s="502" t="s">
        <v>679</v>
      </c>
      <c r="E21" s="503" t="s">
        <v>436</v>
      </c>
      <c r="F21" s="511"/>
      <c r="G21" s="516"/>
      <c r="H21" s="516">
        <v>2472800</v>
      </c>
      <c r="I21" s="599"/>
      <c r="J21" s="522">
        <f t="shared" si="0"/>
        <v>2472800</v>
      </c>
      <c r="K21" s="564">
        <v>2472800</v>
      </c>
      <c r="L21" s="564">
        <v>1072800</v>
      </c>
      <c r="M21" s="564">
        <v>1400000</v>
      </c>
      <c r="N21" s="517" t="s">
        <v>449</v>
      </c>
    </row>
    <row r="22" spans="2:14" ht="38.25" customHeight="1">
      <c r="B22" s="501" t="s">
        <v>109</v>
      </c>
      <c r="C22" s="501" t="s">
        <v>450</v>
      </c>
      <c r="D22" s="502" t="s">
        <v>451</v>
      </c>
      <c r="E22" s="503" t="s">
        <v>436</v>
      </c>
      <c r="F22" s="511"/>
      <c r="G22" s="516"/>
      <c r="H22" s="516">
        <v>60000</v>
      </c>
      <c r="I22" s="599">
        <v>0</v>
      </c>
      <c r="J22" s="522">
        <f t="shared" si="0"/>
        <v>60000</v>
      </c>
      <c r="K22" s="564">
        <v>3560000</v>
      </c>
      <c r="L22" s="564">
        <v>60000</v>
      </c>
      <c r="M22" s="564">
        <v>3500000</v>
      </c>
      <c r="N22" s="517" t="s">
        <v>452</v>
      </c>
    </row>
    <row r="23" spans="2:14" ht="29.25" customHeight="1">
      <c r="B23" s="605" t="s">
        <v>112</v>
      </c>
      <c r="C23" s="605" t="s">
        <v>453</v>
      </c>
      <c r="D23" s="606" t="s">
        <v>454</v>
      </c>
      <c r="E23" s="607" t="s">
        <v>436</v>
      </c>
      <c r="F23" s="511"/>
      <c r="G23" s="516"/>
      <c r="H23" s="516"/>
      <c r="I23" s="599"/>
      <c r="J23" s="522"/>
      <c r="K23" s="564"/>
      <c r="L23" s="564"/>
      <c r="M23" s="564"/>
      <c r="N23" s="517"/>
    </row>
    <row r="24" spans="2:14" ht="28.5" customHeight="1">
      <c r="B24" s="605" t="s">
        <v>306</v>
      </c>
      <c r="C24" s="605" t="s">
        <v>455</v>
      </c>
      <c r="D24" s="606" t="s">
        <v>456</v>
      </c>
      <c r="E24" s="607" t="s">
        <v>436</v>
      </c>
      <c r="F24" s="608"/>
      <c r="G24" s="609"/>
      <c r="H24" s="609"/>
      <c r="I24" s="610"/>
      <c r="J24" s="608"/>
      <c r="K24" s="611"/>
      <c r="L24" s="611"/>
      <c r="M24" s="611"/>
      <c r="N24" s="505"/>
    </row>
    <row r="25" spans="2:14" ht="82.5" customHeight="1">
      <c r="B25" s="501" t="s">
        <v>457</v>
      </c>
      <c r="C25" s="501" t="s">
        <v>458</v>
      </c>
      <c r="D25" s="144" t="s">
        <v>459</v>
      </c>
      <c r="E25" s="503" t="s">
        <v>436</v>
      </c>
      <c r="F25" s="511">
        <v>12200</v>
      </c>
      <c r="G25" s="516"/>
      <c r="H25" s="565"/>
      <c r="I25" s="599"/>
      <c r="J25" s="522">
        <f t="shared" si="0"/>
        <v>12200</v>
      </c>
      <c r="K25" s="564">
        <v>12200</v>
      </c>
      <c r="L25" s="564">
        <v>12200</v>
      </c>
      <c r="M25" s="564"/>
      <c r="N25" s="517"/>
    </row>
    <row r="26" spans="2:14" ht="36.75" customHeight="1">
      <c r="B26" s="501" t="s">
        <v>460</v>
      </c>
      <c r="C26" s="501" t="s">
        <v>461</v>
      </c>
      <c r="D26" s="144" t="s">
        <v>462</v>
      </c>
      <c r="E26" s="503" t="s">
        <v>436</v>
      </c>
      <c r="F26" s="511">
        <v>33600</v>
      </c>
      <c r="G26" s="516"/>
      <c r="H26" s="566"/>
      <c r="I26" s="599"/>
      <c r="J26" s="522">
        <f t="shared" si="0"/>
        <v>33600</v>
      </c>
      <c r="K26" s="564">
        <v>33600</v>
      </c>
      <c r="L26" s="564">
        <v>33600</v>
      </c>
      <c r="M26" s="564"/>
      <c r="N26" s="517"/>
    </row>
    <row r="27" spans="2:14" ht="28.5" customHeight="1">
      <c r="B27" s="501" t="s">
        <v>463</v>
      </c>
      <c r="C27" s="501" t="s">
        <v>464</v>
      </c>
      <c r="D27" s="507" t="s">
        <v>465</v>
      </c>
      <c r="E27" s="503" t="s">
        <v>436</v>
      </c>
      <c r="F27" s="511"/>
      <c r="G27" s="511">
        <v>52000</v>
      </c>
      <c r="H27" s="566"/>
      <c r="I27" s="599"/>
      <c r="J27" s="522">
        <f t="shared" si="0"/>
        <v>52000</v>
      </c>
      <c r="K27" s="522">
        <v>52000</v>
      </c>
      <c r="L27" s="522">
        <v>52000</v>
      </c>
      <c r="M27" s="564"/>
      <c r="N27" s="517"/>
    </row>
    <row r="28" spans="2:14" ht="36.75" customHeight="1">
      <c r="B28" s="501" t="s">
        <v>466</v>
      </c>
      <c r="C28" s="501" t="s">
        <v>467</v>
      </c>
      <c r="D28" s="507" t="s">
        <v>468</v>
      </c>
      <c r="E28" s="503" t="s">
        <v>436</v>
      </c>
      <c r="F28" s="511"/>
      <c r="G28" s="511">
        <v>30000</v>
      </c>
      <c r="H28" s="566"/>
      <c r="I28" s="599"/>
      <c r="J28" s="522">
        <f t="shared" si="0"/>
        <v>30000</v>
      </c>
      <c r="K28" s="522">
        <v>30000</v>
      </c>
      <c r="L28" s="522">
        <v>30000</v>
      </c>
      <c r="M28" s="564"/>
      <c r="N28" s="517"/>
    </row>
    <row r="29" spans="2:14" ht="37.5" customHeight="1">
      <c r="B29" s="501" t="s">
        <v>469</v>
      </c>
      <c r="C29" s="501" t="s">
        <v>470</v>
      </c>
      <c r="D29" s="507" t="s">
        <v>471</v>
      </c>
      <c r="E29" s="503" t="s">
        <v>436</v>
      </c>
      <c r="F29" s="511"/>
      <c r="G29" s="511">
        <v>57000</v>
      </c>
      <c r="H29" s="566"/>
      <c r="I29" s="599"/>
      <c r="J29" s="522">
        <f t="shared" si="0"/>
        <v>57000</v>
      </c>
      <c r="K29" s="522">
        <v>57000</v>
      </c>
      <c r="L29" s="522">
        <v>57000</v>
      </c>
      <c r="M29" s="564"/>
      <c r="N29" s="517"/>
    </row>
    <row r="30" spans="2:14" ht="36" customHeight="1">
      <c r="B30" s="501" t="s">
        <v>472</v>
      </c>
      <c r="C30" s="501" t="s">
        <v>473</v>
      </c>
      <c r="D30" s="507" t="s">
        <v>474</v>
      </c>
      <c r="E30" s="503" t="s">
        <v>436</v>
      </c>
      <c r="F30" s="511"/>
      <c r="G30" s="511">
        <v>48000</v>
      </c>
      <c r="H30" s="566"/>
      <c r="I30" s="599"/>
      <c r="J30" s="522">
        <f t="shared" si="0"/>
        <v>48000</v>
      </c>
      <c r="K30" s="522">
        <v>48000</v>
      </c>
      <c r="L30" s="522">
        <v>48000</v>
      </c>
      <c r="M30" s="564"/>
      <c r="N30" s="517"/>
    </row>
    <row r="31" spans="2:14" ht="60">
      <c r="B31" s="501" t="s">
        <v>475</v>
      </c>
      <c r="C31" s="501" t="s">
        <v>476</v>
      </c>
      <c r="D31" s="507" t="s">
        <v>477</v>
      </c>
      <c r="E31" s="503" t="s">
        <v>436</v>
      </c>
      <c r="F31" s="511"/>
      <c r="G31" s="511">
        <v>74000</v>
      </c>
      <c r="H31" s="566"/>
      <c r="I31" s="599"/>
      <c r="J31" s="522">
        <f t="shared" si="0"/>
        <v>74000</v>
      </c>
      <c r="K31" s="522">
        <v>74000</v>
      </c>
      <c r="L31" s="522">
        <v>74000</v>
      </c>
      <c r="M31" s="564"/>
      <c r="N31" s="517"/>
    </row>
    <row r="32" spans="2:14" ht="36" customHeight="1">
      <c r="B32" s="501" t="s">
        <v>478</v>
      </c>
      <c r="C32" s="501" t="s">
        <v>479</v>
      </c>
      <c r="D32" s="507" t="s">
        <v>480</v>
      </c>
      <c r="E32" s="503" t="s">
        <v>436</v>
      </c>
      <c r="F32" s="511"/>
      <c r="G32" s="511">
        <v>12100</v>
      </c>
      <c r="H32" s="566"/>
      <c r="I32" s="599"/>
      <c r="J32" s="522">
        <f t="shared" si="0"/>
        <v>12100</v>
      </c>
      <c r="K32" s="522">
        <v>12100</v>
      </c>
      <c r="L32" s="522">
        <v>12100</v>
      </c>
      <c r="M32" s="564"/>
      <c r="N32" s="517"/>
    </row>
    <row r="33" spans="2:15" ht="29.25">
      <c r="B33" s="605" t="s">
        <v>481</v>
      </c>
      <c r="C33" s="605" t="s">
        <v>482</v>
      </c>
      <c r="D33" s="606" t="s">
        <v>483</v>
      </c>
      <c r="E33" s="607" t="s">
        <v>436</v>
      </c>
      <c r="F33" s="608"/>
      <c r="G33" s="609"/>
      <c r="H33" s="609"/>
      <c r="I33" s="610"/>
      <c r="J33" s="608"/>
      <c r="K33" s="611"/>
      <c r="L33" s="611"/>
      <c r="M33" s="611"/>
      <c r="N33" s="505"/>
      <c r="O33" s="506">
        <v>2</v>
      </c>
    </row>
    <row r="34" spans="2:14" ht="39">
      <c r="B34" s="605" t="s">
        <v>484</v>
      </c>
      <c r="C34" s="605" t="s">
        <v>485</v>
      </c>
      <c r="D34" s="606" t="s">
        <v>486</v>
      </c>
      <c r="E34" s="607" t="s">
        <v>436</v>
      </c>
      <c r="F34" s="608"/>
      <c r="G34" s="609"/>
      <c r="H34" s="609"/>
      <c r="I34" s="610"/>
      <c r="J34" s="608"/>
      <c r="K34" s="611"/>
      <c r="L34" s="611"/>
      <c r="M34" s="611"/>
      <c r="N34" s="505"/>
    </row>
    <row r="35" spans="2:14" ht="48">
      <c r="B35" s="501" t="s">
        <v>487</v>
      </c>
      <c r="C35" s="501" t="s">
        <v>488</v>
      </c>
      <c r="D35" s="502" t="s">
        <v>489</v>
      </c>
      <c r="E35" s="503" t="s">
        <v>436</v>
      </c>
      <c r="F35" s="511"/>
      <c r="G35" s="511">
        <v>44000</v>
      </c>
      <c r="H35" s="516"/>
      <c r="I35" s="599"/>
      <c r="J35" s="522">
        <f t="shared" si="0"/>
        <v>44000</v>
      </c>
      <c r="K35" s="564">
        <v>44000</v>
      </c>
      <c r="L35" s="564">
        <v>44000</v>
      </c>
      <c r="M35" s="564"/>
      <c r="N35" s="517"/>
    </row>
    <row r="36" spans="2:14" ht="33.75">
      <c r="B36" s="501" t="s">
        <v>616</v>
      </c>
      <c r="C36" s="501" t="s">
        <v>618</v>
      </c>
      <c r="D36" s="502" t="s">
        <v>620</v>
      </c>
      <c r="E36" s="503" t="s">
        <v>436</v>
      </c>
      <c r="F36" s="511"/>
      <c r="G36" s="516"/>
      <c r="H36" s="516">
        <v>20000</v>
      </c>
      <c r="I36" s="599"/>
      <c r="J36" s="522">
        <f t="shared" si="0"/>
        <v>20000</v>
      </c>
      <c r="K36" s="564">
        <v>20000</v>
      </c>
      <c r="L36" s="564">
        <v>20000</v>
      </c>
      <c r="M36" s="564"/>
      <c r="N36" s="517"/>
    </row>
    <row r="37" spans="2:14" ht="33.75">
      <c r="B37" s="501" t="s">
        <v>617</v>
      </c>
      <c r="C37" s="501" t="s">
        <v>619</v>
      </c>
      <c r="D37" s="502" t="s">
        <v>376</v>
      </c>
      <c r="E37" s="503" t="s">
        <v>436</v>
      </c>
      <c r="F37" s="511"/>
      <c r="G37" s="516"/>
      <c r="H37" s="516">
        <v>20000</v>
      </c>
      <c r="I37" s="599"/>
      <c r="J37" s="522">
        <f t="shared" si="0"/>
        <v>20000</v>
      </c>
      <c r="K37" s="564">
        <v>20000</v>
      </c>
      <c r="L37" s="564">
        <v>20000</v>
      </c>
      <c r="M37" s="564"/>
      <c r="N37" s="517"/>
    </row>
    <row r="38" spans="2:14" ht="84">
      <c r="B38" s="501" t="s">
        <v>680</v>
      </c>
      <c r="C38" s="501" t="s">
        <v>681</v>
      </c>
      <c r="D38" s="144" t="s">
        <v>799</v>
      </c>
      <c r="E38" s="503" t="s">
        <v>436</v>
      </c>
      <c r="F38" s="511"/>
      <c r="G38" s="516"/>
      <c r="H38" s="516"/>
      <c r="I38" s="599">
        <v>950000</v>
      </c>
      <c r="J38" s="522">
        <f t="shared" si="0"/>
        <v>950000</v>
      </c>
      <c r="K38" s="564">
        <v>950000</v>
      </c>
      <c r="L38" s="564">
        <v>950000</v>
      </c>
      <c r="M38" s="564"/>
      <c r="N38" s="517"/>
    </row>
    <row r="39" spans="2:14" ht="28.5" customHeight="1">
      <c r="B39" s="605" t="s">
        <v>682</v>
      </c>
      <c r="C39" s="605" t="s">
        <v>683</v>
      </c>
      <c r="D39" s="606" t="s">
        <v>684</v>
      </c>
      <c r="E39" s="607" t="s">
        <v>436</v>
      </c>
      <c r="F39" s="608"/>
      <c r="G39" s="609"/>
      <c r="H39" s="609"/>
      <c r="I39" s="610"/>
      <c r="J39" s="608"/>
      <c r="K39" s="611"/>
      <c r="L39" s="611"/>
      <c r="M39" s="611"/>
      <c r="N39" s="505"/>
    </row>
    <row r="40" spans="2:14" ht="36" customHeight="1">
      <c r="B40" s="501" t="s">
        <v>755</v>
      </c>
      <c r="C40" s="501" t="s">
        <v>757</v>
      </c>
      <c r="D40" s="507" t="s">
        <v>738</v>
      </c>
      <c r="E40" s="503" t="s">
        <v>436</v>
      </c>
      <c r="F40" s="511"/>
      <c r="G40" s="516"/>
      <c r="H40" s="516"/>
      <c r="I40" s="599">
        <v>40000</v>
      </c>
      <c r="J40" s="522">
        <f t="shared" si="0"/>
        <v>40000</v>
      </c>
      <c r="K40" s="564">
        <v>40000</v>
      </c>
      <c r="L40" s="564">
        <v>40000</v>
      </c>
      <c r="M40" s="564"/>
      <c r="N40" s="517"/>
    </row>
    <row r="41" spans="2:14" ht="36" customHeight="1">
      <c r="B41" s="501" t="s">
        <v>756</v>
      </c>
      <c r="C41" s="501" t="s">
        <v>758</v>
      </c>
      <c r="D41" s="507" t="s">
        <v>739</v>
      </c>
      <c r="E41" s="503" t="s">
        <v>436</v>
      </c>
      <c r="F41" s="511"/>
      <c r="G41" s="516"/>
      <c r="H41" s="516"/>
      <c r="I41" s="599">
        <v>200000</v>
      </c>
      <c r="J41" s="522">
        <f t="shared" si="0"/>
        <v>200000</v>
      </c>
      <c r="K41" s="564">
        <v>200000</v>
      </c>
      <c r="L41" s="564">
        <v>200000</v>
      </c>
      <c r="M41" s="564"/>
      <c r="N41" s="517"/>
    </row>
    <row r="42" spans="2:14" ht="18.75" customHeight="1">
      <c r="B42" s="761" t="s">
        <v>490</v>
      </c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3"/>
    </row>
    <row r="43" spans="2:14" ht="27.75" customHeight="1">
      <c r="B43" s="605" t="s">
        <v>95</v>
      </c>
      <c r="C43" s="605" t="s">
        <v>491</v>
      </c>
      <c r="D43" s="612" t="s">
        <v>492</v>
      </c>
      <c r="E43" s="613" t="s">
        <v>493</v>
      </c>
      <c r="F43" s="611"/>
      <c r="G43" s="611"/>
      <c r="H43" s="614"/>
      <c r="I43" s="610"/>
      <c r="J43" s="608"/>
      <c r="K43" s="611"/>
      <c r="L43" s="611"/>
      <c r="M43" s="611"/>
      <c r="N43" s="505"/>
    </row>
    <row r="44" spans="2:14" ht="35.25" customHeight="1">
      <c r="B44" s="501" t="s">
        <v>97</v>
      </c>
      <c r="C44" s="501" t="s">
        <v>494</v>
      </c>
      <c r="D44" s="508" t="s">
        <v>495</v>
      </c>
      <c r="E44" s="503" t="s">
        <v>436</v>
      </c>
      <c r="F44" s="504"/>
      <c r="G44" s="511">
        <v>150000</v>
      </c>
      <c r="H44" s="567"/>
      <c r="I44" s="599"/>
      <c r="J44" s="522">
        <f>F44+G44+H44+I44</f>
        <v>150000</v>
      </c>
      <c r="K44" s="564">
        <v>150000</v>
      </c>
      <c r="L44" s="564">
        <v>150000</v>
      </c>
      <c r="M44" s="564"/>
      <c r="N44" s="509"/>
    </row>
    <row r="45" spans="2:14" ht="35.25" customHeight="1">
      <c r="B45" s="501" t="s">
        <v>98</v>
      </c>
      <c r="C45" s="501" t="s">
        <v>759</v>
      </c>
      <c r="D45" s="507" t="s">
        <v>737</v>
      </c>
      <c r="E45" s="503" t="s">
        <v>436</v>
      </c>
      <c r="F45" s="504"/>
      <c r="G45" s="511"/>
      <c r="H45" s="567"/>
      <c r="I45" s="599">
        <v>80000</v>
      </c>
      <c r="J45" s="522">
        <f>F45+G45+H45+I45</f>
        <v>80000</v>
      </c>
      <c r="K45" s="564">
        <v>80000</v>
      </c>
      <c r="L45" s="564">
        <v>80000</v>
      </c>
      <c r="M45" s="564"/>
      <c r="N45" s="509"/>
    </row>
    <row r="46" spans="2:14" ht="19.5" customHeight="1">
      <c r="B46" s="761" t="s">
        <v>496</v>
      </c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3"/>
    </row>
    <row r="47" spans="2:14" ht="65.25" customHeight="1">
      <c r="B47" s="501" t="s">
        <v>95</v>
      </c>
      <c r="C47" s="501" t="s">
        <v>497</v>
      </c>
      <c r="D47" s="502" t="s">
        <v>498</v>
      </c>
      <c r="E47" s="510" t="s">
        <v>499</v>
      </c>
      <c r="F47" s="511">
        <v>2500</v>
      </c>
      <c r="G47" s="511">
        <v>400000</v>
      </c>
      <c r="H47" s="516">
        <v>213600</v>
      </c>
      <c r="I47" s="562"/>
      <c r="J47" s="522">
        <f aca="true" t="shared" si="1" ref="J47:J60">F47+G47+H47+I47</f>
        <v>616100</v>
      </c>
      <c r="K47" s="522">
        <v>402500</v>
      </c>
      <c r="L47" s="522">
        <v>203900</v>
      </c>
      <c r="M47" s="522">
        <v>198600</v>
      </c>
      <c r="N47" s="517" t="s">
        <v>685</v>
      </c>
    </row>
    <row r="48" spans="2:14" ht="48">
      <c r="B48" s="501" t="s">
        <v>97</v>
      </c>
      <c r="C48" s="501" t="s">
        <v>500</v>
      </c>
      <c r="D48" s="502" t="s">
        <v>760</v>
      </c>
      <c r="E48" s="510" t="s">
        <v>501</v>
      </c>
      <c r="F48" s="511"/>
      <c r="G48" s="511">
        <v>80000</v>
      </c>
      <c r="H48" s="516">
        <v>38000</v>
      </c>
      <c r="I48" s="599">
        <v>500000</v>
      </c>
      <c r="J48" s="522">
        <f t="shared" si="1"/>
        <v>618000</v>
      </c>
      <c r="K48" s="564">
        <v>4118000</v>
      </c>
      <c r="L48" s="522">
        <v>4118000</v>
      </c>
      <c r="M48" s="522"/>
      <c r="N48" s="517"/>
    </row>
    <row r="49" spans="2:14" ht="37.5" customHeight="1">
      <c r="B49" s="605" t="s">
        <v>98</v>
      </c>
      <c r="C49" s="605" t="s">
        <v>502</v>
      </c>
      <c r="D49" s="606" t="s">
        <v>503</v>
      </c>
      <c r="E49" s="613" t="s">
        <v>501</v>
      </c>
      <c r="F49" s="608"/>
      <c r="G49" s="608"/>
      <c r="H49" s="609"/>
      <c r="I49" s="615"/>
      <c r="J49" s="608"/>
      <c r="K49" s="608"/>
      <c r="L49" s="608"/>
      <c r="M49" s="608"/>
      <c r="N49" s="505"/>
    </row>
    <row r="50" spans="2:14" ht="27.75" customHeight="1">
      <c r="B50" s="605" t="s">
        <v>101</v>
      </c>
      <c r="C50" s="605" t="s">
        <v>504</v>
      </c>
      <c r="D50" s="606" t="s">
        <v>505</v>
      </c>
      <c r="E50" s="613" t="s">
        <v>501</v>
      </c>
      <c r="F50" s="608"/>
      <c r="G50" s="608"/>
      <c r="H50" s="609"/>
      <c r="I50" s="615"/>
      <c r="J50" s="608"/>
      <c r="K50" s="608"/>
      <c r="L50" s="608"/>
      <c r="M50" s="608"/>
      <c r="N50" s="505"/>
    </row>
    <row r="51" spans="2:14" ht="37.5" customHeight="1">
      <c r="B51" s="501" t="s">
        <v>104</v>
      </c>
      <c r="C51" s="501" t="s">
        <v>506</v>
      </c>
      <c r="D51" s="502" t="s">
        <v>507</v>
      </c>
      <c r="E51" s="510" t="s">
        <v>508</v>
      </c>
      <c r="F51" s="511"/>
      <c r="G51" s="511">
        <v>9706</v>
      </c>
      <c r="H51" s="511"/>
      <c r="I51" s="562"/>
      <c r="J51" s="522">
        <f t="shared" si="1"/>
        <v>9706</v>
      </c>
      <c r="K51" s="522">
        <v>9706</v>
      </c>
      <c r="L51" s="522">
        <v>9706</v>
      </c>
      <c r="M51" s="522"/>
      <c r="N51" s="509"/>
    </row>
    <row r="52" spans="2:14" ht="38.25" customHeight="1">
      <c r="B52" s="501" t="s">
        <v>106</v>
      </c>
      <c r="C52" s="501" t="s">
        <v>509</v>
      </c>
      <c r="D52" s="502" t="s">
        <v>510</v>
      </c>
      <c r="E52" s="510" t="s">
        <v>511</v>
      </c>
      <c r="F52" s="511"/>
      <c r="G52" s="511">
        <v>51763</v>
      </c>
      <c r="H52" s="511"/>
      <c r="I52" s="562"/>
      <c r="J52" s="522">
        <f t="shared" si="1"/>
        <v>51763</v>
      </c>
      <c r="K52" s="522">
        <v>51763</v>
      </c>
      <c r="L52" s="522">
        <v>51763</v>
      </c>
      <c r="M52" s="522"/>
      <c r="N52" s="509"/>
    </row>
    <row r="53" spans="2:14" ht="76.5" customHeight="1">
      <c r="B53" s="501" t="s">
        <v>109</v>
      </c>
      <c r="C53" s="501" t="s">
        <v>621</v>
      </c>
      <c r="D53" s="502" t="s">
        <v>622</v>
      </c>
      <c r="E53" s="510" t="s">
        <v>508</v>
      </c>
      <c r="F53" s="511"/>
      <c r="G53" s="511"/>
      <c r="H53" s="516">
        <v>0</v>
      </c>
      <c r="I53" s="562">
        <v>245000</v>
      </c>
      <c r="J53" s="522">
        <f t="shared" si="1"/>
        <v>245000</v>
      </c>
      <c r="K53" s="522">
        <v>245000</v>
      </c>
      <c r="L53" s="522">
        <v>245000</v>
      </c>
      <c r="M53" s="522"/>
      <c r="N53" s="509"/>
    </row>
    <row r="54" spans="2:14" ht="45" customHeight="1">
      <c r="B54" s="501" t="s">
        <v>112</v>
      </c>
      <c r="C54" s="501" t="s">
        <v>686</v>
      </c>
      <c r="D54" s="502" t="s">
        <v>687</v>
      </c>
      <c r="E54" s="510" t="s">
        <v>688</v>
      </c>
      <c r="F54" s="511"/>
      <c r="G54" s="511">
        <v>3485</v>
      </c>
      <c r="H54" s="563"/>
      <c r="I54" s="562"/>
      <c r="J54" s="522">
        <f t="shared" si="1"/>
        <v>3485</v>
      </c>
      <c r="K54" s="522">
        <v>3485</v>
      </c>
      <c r="L54" s="514"/>
      <c r="M54" s="522">
        <v>3485</v>
      </c>
      <c r="N54" s="517" t="s">
        <v>689</v>
      </c>
    </row>
    <row r="55" spans="2:15" ht="45" customHeight="1">
      <c r="B55" s="501" t="s">
        <v>306</v>
      </c>
      <c r="C55" s="501" t="s">
        <v>690</v>
      </c>
      <c r="D55" s="502" t="s">
        <v>687</v>
      </c>
      <c r="E55" s="510" t="s">
        <v>691</v>
      </c>
      <c r="F55" s="511"/>
      <c r="G55" s="511">
        <v>615</v>
      </c>
      <c r="H55" s="563"/>
      <c r="I55" s="562"/>
      <c r="J55" s="522">
        <f t="shared" si="1"/>
        <v>615</v>
      </c>
      <c r="K55" s="522">
        <v>615</v>
      </c>
      <c r="L55" s="655"/>
      <c r="M55" s="522">
        <v>615</v>
      </c>
      <c r="N55" s="517" t="s">
        <v>689</v>
      </c>
      <c r="O55" s="506">
        <v>3</v>
      </c>
    </row>
    <row r="56" spans="2:14" ht="60">
      <c r="B56" s="519" t="s">
        <v>457</v>
      </c>
      <c r="C56" s="519" t="s">
        <v>692</v>
      </c>
      <c r="D56" s="502" t="s">
        <v>693</v>
      </c>
      <c r="E56" s="510" t="s">
        <v>688</v>
      </c>
      <c r="F56" s="511"/>
      <c r="G56" s="511"/>
      <c r="H56" s="516">
        <v>8925</v>
      </c>
      <c r="I56" s="562"/>
      <c r="J56" s="522">
        <f t="shared" si="1"/>
        <v>8925</v>
      </c>
      <c r="K56" s="522">
        <v>8925</v>
      </c>
      <c r="L56" s="514"/>
      <c r="M56" s="522">
        <v>8925</v>
      </c>
      <c r="N56" s="569" t="s">
        <v>689</v>
      </c>
    </row>
    <row r="57" spans="2:14" ht="60">
      <c r="B57" s="519" t="s">
        <v>460</v>
      </c>
      <c r="C57" s="519" t="s">
        <v>694</v>
      </c>
      <c r="D57" s="502" t="s">
        <v>693</v>
      </c>
      <c r="E57" s="520" t="s">
        <v>691</v>
      </c>
      <c r="F57" s="511"/>
      <c r="G57" s="511"/>
      <c r="H57" s="516">
        <v>1575</v>
      </c>
      <c r="I57" s="562"/>
      <c r="J57" s="522">
        <f t="shared" si="1"/>
        <v>1575</v>
      </c>
      <c r="K57" s="522">
        <v>1575</v>
      </c>
      <c r="L57" s="514"/>
      <c r="M57" s="522">
        <v>1575</v>
      </c>
      <c r="N57" s="569" t="s">
        <v>689</v>
      </c>
    </row>
    <row r="58" spans="2:14" ht="48">
      <c r="B58" s="519" t="s">
        <v>463</v>
      </c>
      <c r="C58" s="519" t="s">
        <v>695</v>
      </c>
      <c r="D58" s="502" t="s">
        <v>696</v>
      </c>
      <c r="E58" s="510" t="s">
        <v>688</v>
      </c>
      <c r="F58" s="511"/>
      <c r="G58" s="511"/>
      <c r="H58" s="516">
        <v>14460</v>
      </c>
      <c r="I58" s="562"/>
      <c r="J58" s="522">
        <f t="shared" si="1"/>
        <v>14460</v>
      </c>
      <c r="K58" s="522">
        <v>14460</v>
      </c>
      <c r="L58" s="514"/>
      <c r="M58" s="522">
        <v>14460</v>
      </c>
      <c r="N58" s="569" t="s">
        <v>689</v>
      </c>
    </row>
    <row r="59" spans="2:14" ht="39.75" customHeight="1">
      <c r="B59" s="519" t="s">
        <v>466</v>
      </c>
      <c r="C59" s="519" t="s">
        <v>761</v>
      </c>
      <c r="D59" s="507" t="s">
        <v>749</v>
      </c>
      <c r="E59" s="510" t="s">
        <v>501</v>
      </c>
      <c r="F59" s="511"/>
      <c r="G59" s="511"/>
      <c r="H59" s="516"/>
      <c r="I59" s="562">
        <v>260000</v>
      </c>
      <c r="J59" s="522">
        <f t="shared" si="1"/>
        <v>260000</v>
      </c>
      <c r="K59" s="522">
        <v>260000</v>
      </c>
      <c r="L59" s="621">
        <v>260000</v>
      </c>
      <c r="M59" s="522"/>
      <c r="N59" s="517"/>
    </row>
    <row r="60" spans="2:14" ht="36">
      <c r="B60" s="519" t="s">
        <v>469</v>
      </c>
      <c r="C60" s="519" t="s">
        <v>762</v>
      </c>
      <c r="D60" s="507" t="s">
        <v>750</v>
      </c>
      <c r="E60" s="510" t="s">
        <v>763</v>
      </c>
      <c r="F60" s="511"/>
      <c r="G60" s="511"/>
      <c r="H60" s="516"/>
      <c r="I60" s="562">
        <v>70000</v>
      </c>
      <c r="J60" s="522">
        <f t="shared" si="1"/>
        <v>70000</v>
      </c>
      <c r="K60" s="522">
        <v>70000</v>
      </c>
      <c r="L60" s="621">
        <v>70000</v>
      </c>
      <c r="M60" s="522"/>
      <c r="N60" s="517"/>
    </row>
    <row r="61" spans="2:14" ht="33.75">
      <c r="B61" s="519" t="s">
        <v>472</v>
      </c>
      <c r="C61" s="519" t="s">
        <v>880</v>
      </c>
      <c r="D61" s="507" t="s">
        <v>878</v>
      </c>
      <c r="E61" s="510" t="s">
        <v>881</v>
      </c>
      <c r="F61" s="511"/>
      <c r="G61" s="511"/>
      <c r="H61" s="516"/>
      <c r="I61" s="562">
        <v>10000</v>
      </c>
      <c r="J61" s="522">
        <v>10000</v>
      </c>
      <c r="K61" s="522">
        <v>10000</v>
      </c>
      <c r="L61" s="621">
        <v>10000</v>
      </c>
      <c r="M61" s="522"/>
      <c r="N61" s="517"/>
    </row>
    <row r="62" spans="2:14" ht="19.5" customHeight="1">
      <c r="B62" s="761" t="s">
        <v>512</v>
      </c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3"/>
    </row>
    <row r="63" spans="2:14" ht="37.5" customHeight="1">
      <c r="B63" s="501" t="s">
        <v>95</v>
      </c>
      <c r="C63" s="501" t="s">
        <v>513</v>
      </c>
      <c r="D63" s="502" t="s">
        <v>514</v>
      </c>
      <c r="E63" s="510" t="s">
        <v>515</v>
      </c>
      <c r="F63" s="511">
        <v>276000</v>
      </c>
      <c r="G63" s="511"/>
      <c r="H63" s="562"/>
      <c r="I63" s="562"/>
      <c r="J63" s="522">
        <f aca="true" t="shared" si="2" ref="J63:J87">F63+G63+H63+I63</f>
        <v>276000</v>
      </c>
      <c r="K63" s="522">
        <v>276000</v>
      </c>
      <c r="L63" s="522">
        <v>276000</v>
      </c>
      <c r="M63" s="522"/>
      <c r="N63" s="570"/>
    </row>
    <row r="64" spans="2:14" ht="60">
      <c r="B64" s="501" t="s">
        <v>97</v>
      </c>
      <c r="C64" s="501" t="s">
        <v>516</v>
      </c>
      <c r="D64" s="502" t="s">
        <v>517</v>
      </c>
      <c r="E64" s="510" t="s">
        <v>515</v>
      </c>
      <c r="F64" s="511">
        <v>944000</v>
      </c>
      <c r="G64" s="511"/>
      <c r="H64" s="562"/>
      <c r="I64" s="562"/>
      <c r="J64" s="522">
        <f t="shared" si="2"/>
        <v>944000</v>
      </c>
      <c r="K64" s="522">
        <v>944000</v>
      </c>
      <c r="L64" s="522">
        <v>944000</v>
      </c>
      <c r="M64" s="522"/>
      <c r="N64" s="570"/>
    </row>
    <row r="65" spans="2:14" ht="37.5" customHeight="1">
      <c r="B65" s="501" t="s">
        <v>98</v>
      </c>
      <c r="C65" s="501" t="s">
        <v>518</v>
      </c>
      <c r="D65" s="502" t="s">
        <v>519</v>
      </c>
      <c r="E65" s="517" t="s">
        <v>520</v>
      </c>
      <c r="F65" s="511">
        <v>50000</v>
      </c>
      <c r="G65" s="511"/>
      <c r="H65" s="562"/>
      <c r="I65" s="562">
        <v>100000</v>
      </c>
      <c r="J65" s="522">
        <f t="shared" si="2"/>
        <v>150000</v>
      </c>
      <c r="K65" s="522">
        <v>150000</v>
      </c>
      <c r="L65" s="522">
        <v>150000</v>
      </c>
      <c r="M65" s="522"/>
      <c r="N65" s="570"/>
    </row>
    <row r="66" spans="2:14" ht="37.5" customHeight="1">
      <c r="B66" s="501" t="s">
        <v>101</v>
      </c>
      <c r="C66" s="501" t="s">
        <v>521</v>
      </c>
      <c r="D66" s="502" t="s">
        <v>522</v>
      </c>
      <c r="E66" s="517" t="s">
        <v>520</v>
      </c>
      <c r="F66" s="511">
        <v>100000</v>
      </c>
      <c r="G66" s="511"/>
      <c r="H66" s="562"/>
      <c r="I66" s="562"/>
      <c r="J66" s="522">
        <f t="shared" si="2"/>
        <v>100000</v>
      </c>
      <c r="K66" s="522">
        <v>100000</v>
      </c>
      <c r="L66" s="522">
        <v>100000</v>
      </c>
      <c r="M66" s="522"/>
      <c r="N66" s="570"/>
    </row>
    <row r="67" spans="2:14" ht="38.25" customHeight="1">
      <c r="B67" s="501" t="s">
        <v>104</v>
      </c>
      <c r="C67" s="501" t="s">
        <v>523</v>
      </c>
      <c r="D67" s="502" t="s">
        <v>524</v>
      </c>
      <c r="E67" s="517" t="s">
        <v>525</v>
      </c>
      <c r="F67" s="511">
        <v>51000</v>
      </c>
      <c r="G67" s="511"/>
      <c r="H67" s="562"/>
      <c r="I67" s="562"/>
      <c r="J67" s="522">
        <f t="shared" si="2"/>
        <v>51000</v>
      </c>
      <c r="K67" s="522">
        <v>51000</v>
      </c>
      <c r="L67" s="522">
        <v>51000</v>
      </c>
      <c r="M67" s="522"/>
      <c r="N67" s="570"/>
    </row>
    <row r="68" spans="2:14" ht="36.75" customHeight="1">
      <c r="B68" s="501" t="s">
        <v>106</v>
      </c>
      <c r="C68" s="501" t="s">
        <v>526</v>
      </c>
      <c r="D68" s="502" t="s">
        <v>527</v>
      </c>
      <c r="E68" s="517" t="s">
        <v>528</v>
      </c>
      <c r="F68" s="511">
        <v>84000</v>
      </c>
      <c r="G68" s="511"/>
      <c r="H68" s="562"/>
      <c r="I68" s="562"/>
      <c r="J68" s="522">
        <f t="shared" si="2"/>
        <v>84000</v>
      </c>
      <c r="K68" s="522">
        <v>84000</v>
      </c>
      <c r="L68" s="522">
        <v>84000</v>
      </c>
      <c r="M68" s="522"/>
      <c r="N68" s="570"/>
    </row>
    <row r="69" spans="2:14" ht="30.75" customHeight="1">
      <c r="B69" s="605" t="s">
        <v>109</v>
      </c>
      <c r="C69" s="605" t="s">
        <v>529</v>
      </c>
      <c r="D69" s="606" t="s">
        <v>530</v>
      </c>
      <c r="E69" s="613" t="s">
        <v>515</v>
      </c>
      <c r="F69" s="608"/>
      <c r="G69" s="608"/>
      <c r="H69" s="615"/>
      <c r="I69" s="615"/>
      <c r="J69" s="608"/>
      <c r="K69" s="608"/>
      <c r="L69" s="608"/>
      <c r="M69" s="608"/>
      <c r="N69" s="616"/>
    </row>
    <row r="70" spans="2:14" ht="48">
      <c r="B70" s="501" t="s">
        <v>112</v>
      </c>
      <c r="C70" s="501" t="s">
        <v>531</v>
      </c>
      <c r="D70" s="502" t="s">
        <v>767</v>
      </c>
      <c r="E70" s="510" t="s">
        <v>515</v>
      </c>
      <c r="F70" s="511"/>
      <c r="G70" s="511"/>
      <c r="H70" s="516"/>
      <c r="I70" s="562">
        <v>200000</v>
      </c>
      <c r="J70" s="522">
        <f t="shared" si="2"/>
        <v>200000</v>
      </c>
      <c r="K70" s="522">
        <v>5000000</v>
      </c>
      <c r="L70" s="522">
        <v>200000</v>
      </c>
      <c r="M70" s="522">
        <v>4800000</v>
      </c>
      <c r="N70" s="517" t="s">
        <v>452</v>
      </c>
    </row>
    <row r="71" spans="2:14" ht="28.5" customHeight="1">
      <c r="B71" s="605" t="s">
        <v>306</v>
      </c>
      <c r="C71" s="605" t="s">
        <v>532</v>
      </c>
      <c r="D71" s="606" t="s">
        <v>533</v>
      </c>
      <c r="E71" s="613" t="s">
        <v>515</v>
      </c>
      <c r="F71" s="511"/>
      <c r="G71" s="511"/>
      <c r="H71" s="511"/>
      <c r="I71" s="562"/>
      <c r="J71" s="522"/>
      <c r="K71" s="522"/>
      <c r="L71" s="522"/>
      <c r="M71" s="522"/>
      <c r="N71" s="517"/>
    </row>
    <row r="72" spans="2:14" ht="30" customHeight="1">
      <c r="B72" s="605" t="s">
        <v>457</v>
      </c>
      <c r="C72" s="605" t="s">
        <v>534</v>
      </c>
      <c r="D72" s="606" t="s">
        <v>535</v>
      </c>
      <c r="E72" s="613" t="s">
        <v>515</v>
      </c>
      <c r="F72" s="511"/>
      <c r="G72" s="511"/>
      <c r="H72" s="516"/>
      <c r="I72" s="562"/>
      <c r="J72" s="522"/>
      <c r="K72" s="522"/>
      <c r="L72" s="522"/>
      <c r="M72" s="522"/>
      <c r="N72" s="517"/>
    </row>
    <row r="73" spans="2:14" ht="30" customHeight="1">
      <c r="B73" s="617" t="s">
        <v>460</v>
      </c>
      <c r="C73" s="617" t="s">
        <v>536</v>
      </c>
      <c r="D73" s="618" t="s">
        <v>537</v>
      </c>
      <c r="E73" s="619" t="s">
        <v>515</v>
      </c>
      <c r="F73" s="571"/>
      <c r="G73" s="571"/>
      <c r="H73" s="516"/>
      <c r="I73" s="562"/>
      <c r="J73" s="522"/>
      <c r="K73" s="522"/>
      <c r="L73" s="522"/>
      <c r="M73" s="522"/>
      <c r="N73" s="517"/>
    </row>
    <row r="74" spans="2:14" ht="35.25" customHeight="1">
      <c r="B74" s="501" t="s">
        <v>463</v>
      </c>
      <c r="C74" s="501" t="s">
        <v>538</v>
      </c>
      <c r="D74" s="502" t="s">
        <v>632</v>
      </c>
      <c r="E74" s="510" t="s">
        <v>515</v>
      </c>
      <c r="F74" s="511"/>
      <c r="G74" s="511"/>
      <c r="H74" s="516">
        <v>1400000</v>
      </c>
      <c r="I74" s="562"/>
      <c r="J74" s="522">
        <f t="shared" si="2"/>
        <v>1400000</v>
      </c>
      <c r="K74" s="522">
        <v>1400000</v>
      </c>
      <c r="L74" s="522">
        <v>1400000</v>
      </c>
      <c r="M74" s="522"/>
      <c r="N74" s="517"/>
    </row>
    <row r="75" spans="2:14" ht="36">
      <c r="B75" s="501" t="s">
        <v>466</v>
      </c>
      <c r="C75" s="501" t="s">
        <v>539</v>
      </c>
      <c r="D75" s="502" t="s">
        <v>540</v>
      </c>
      <c r="E75" s="510" t="s">
        <v>541</v>
      </c>
      <c r="F75" s="511">
        <v>36000</v>
      </c>
      <c r="G75" s="511"/>
      <c r="H75" s="511"/>
      <c r="I75" s="562"/>
      <c r="J75" s="522">
        <f t="shared" si="2"/>
        <v>36000</v>
      </c>
      <c r="K75" s="522">
        <v>36000</v>
      </c>
      <c r="L75" s="522">
        <v>36000</v>
      </c>
      <c r="M75" s="572"/>
      <c r="N75" s="573"/>
    </row>
    <row r="76" spans="2:14" ht="36" customHeight="1">
      <c r="B76" s="501" t="s">
        <v>469</v>
      </c>
      <c r="C76" s="501" t="s">
        <v>542</v>
      </c>
      <c r="D76" s="502" t="s">
        <v>543</v>
      </c>
      <c r="E76" s="510" t="s">
        <v>541</v>
      </c>
      <c r="F76" s="518"/>
      <c r="G76" s="511">
        <v>40000</v>
      </c>
      <c r="H76" s="516">
        <v>18000</v>
      </c>
      <c r="I76" s="562"/>
      <c r="J76" s="522">
        <f t="shared" si="2"/>
        <v>58000</v>
      </c>
      <c r="K76" s="522">
        <v>40000</v>
      </c>
      <c r="L76" s="522">
        <v>40000</v>
      </c>
      <c r="M76" s="522"/>
      <c r="N76" s="570"/>
    </row>
    <row r="77" spans="2:14" ht="37.5" customHeight="1">
      <c r="B77" s="501" t="s">
        <v>472</v>
      </c>
      <c r="C77" s="501" t="s">
        <v>544</v>
      </c>
      <c r="D77" s="502" t="s">
        <v>545</v>
      </c>
      <c r="E77" s="517" t="s">
        <v>528</v>
      </c>
      <c r="F77" s="518"/>
      <c r="G77" s="511">
        <v>258000</v>
      </c>
      <c r="H77" s="562"/>
      <c r="I77" s="562"/>
      <c r="J77" s="522">
        <f t="shared" si="2"/>
        <v>258000</v>
      </c>
      <c r="K77" s="522">
        <v>258000</v>
      </c>
      <c r="L77" s="522">
        <v>258000</v>
      </c>
      <c r="M77" s="522"/>
      <c r="N77" s="570"/>
    </row>
    <row r="78" spans="2:15" ht="30" customHeight="1">
      <c r="B78" s="605" t="s">
        <v>475</v>
      </c>
      <c r="C78" s="605" t="s">
        <v>546</v>
      </c>
      <c r="D78" s="606" t="s">
        <v>547</v>
      </c>
      <c r="E78" s="505" t="s">
        <v>528</v>
      </c>
      <c r="F78" s="620"/>
      <c r="G78" s="511"/>
      <c r="H78" s="562"/>
      <c r="I78" s="562"/>
      <c r="J78" s="522"/>
      <c r="K78" s="522"/>
      <c r="L78" s="522"/>
      <c r="M78" s="522"/>
      <c r="N78" s="570"/>
      <c r="O78" s="506">
        <v>4</v>
      </c>
    </row>
    <row r="79" spans="2:14" ht="37.5" customHeight="1">
      <c r="B79" s="501" t="s">
        <v>478</v>
      </c>
      <c r="C79" s="501" t="s">
        <v>548</v>
      </c>
      <c r="D79" s="502" t="s">
        <v>549</v>
      </c>
      <c r="E79" s="517" t="s">
        <v>528</v>
      </c>
      <c r="F79" s="518"/>
      <c r="G79" s="511">
        <v>17900</v>
      </c>
      <c r="H79" s="562"/>
      <c r="I79" s="562"/>
      <c r="J79" s="522">
        <f t="shared" si="2"/>
        <v>17900</v>
      </c>
      <c r="K79" s="522">
        <v>17900</v>
      </c>
      <c r="L79" s="522">
        <v>17900</v>
      </c>
      <c r="M79" s="522"/>
      <c r="N79" s="570"/>
    </row>
    <row r="80" spans="2:14" ht="39" customHeight="1">
      <c r="B80" s="501" t="s">
        <v>481</v>
      </c>
      <c r="C80" s="501" t="s">
        <v>550</v>
      </c>
      <c r="D80" s="502" t="s">
        <v>551</v>
      </c>
      <c r="E80" s="517" t="s">
        <v>520</v>
      </c>
      <c r="F80" s="518"/>
      <c r="G80" s="511">
        <v>50000</v>
      </c>
      <c r="H80" s="562"/>
      <c r="I80" s="562"/>
      <c r="J80" s="522">
        <f t="shared" si="2"/>
        <v>50000</v>
      </c>
      <c r="K80" s="522">
        <v>50000</v>
      </c>
      <c r="L80" s="522">
        <v>50000</v>
      </c>
      <c r="M80" s="522"/>
      <c r="N80" s="570"/>
    </row>
    <row r="81" spans="2:14" ht="54" customHeight="1">
      <c r="B81" s="501" t="s">
        <v>484</v>
      </c>
      <c r="C81" s="501" t="s">
        <v>552</v>
      </c>
      <c r="D81" s="502" t="s">
        <v>553</v>
      </c>
      <c r="E81" s="510" t="s">
        <v>515</v>
      </c>
      <c r="F81" s="518"/>
      <c r="G81" s="511">
        <v>135000</v>
      </c>
      <c r="H81" s="562"/>
      <c r="I81" s="562"/>
      <c r="J81" s="522">
        <f t="shared" si="2"/>
        <v>135000</v>
      </c>
      <c r="K81" s="522">
        <v>135000</v>
      </c>
      <c r="L81" s="522">
        <v>107000</v>
      </c>
      <c r="M81" s="522">
        <v>28000</v>
      </c>
      <c r="N81" s="574" t="s">
        <v>554</v>
      </c>
    </row>
    <row r="82" spans="2:14" ht="38.25" customHeight="1">
      <c r="B82" s="501" t="s">
        <v>487</v>
      </c>
      <c r="C82" s="501" t="s">
        <v>623</v>
      </c>
      <c r="D82" s="502" t="s">
        <v>624</v>
      </c>
      <c r="E82" s="517" t="s">
        <v>528</v>
      </c>
      <c r="F82" s="518"/>
      <c r="G82" s="511"/>
      <c r="H82" s="516">
        <v>300000</v>
      </c>
      <c r="I82" s="562"/>
      <c r="J82" s="522">
        <f t="shared" si="2"/>
        <v>300000</v>
      </c>
      <c r="K82" s="522">
        <v>300000</v>
      </c>
      <c r="L82" s="522">
        <v>300000</v>
      </c>
      <c r="M82" s="522"/>
      <c r="N82" s="574"/>
    </row>
    <row r="83" spans="2:14" ht="40.5" customHeight="1">
      <c r="B83" s="501" t="s">
        <v>616</v>
      </c>
      <c r="C83" s="501" t="s">
        <v>697</v>
      </c>
      <c r="D83" s="502" t="s">
        <v>698</v>
      </c>
      <c r="E83" s="510" t="s">
        <v>515</v>
      </c>
      <c r="F83" s="518"/>
      <c r="G83" s="511"/>
      <c r="H83" s="516">
        <v>35000</v>
      </c>
      <c r="I83" s="562"/>
      <c r="J83" s="522">
        <f t="shared" si="2"/>
        <v>35000</v>
      </c>
      <c r="K83" s="522">
        <v>35000</v>
      </c>
      <c r="L83" s="522">
        <v>35000</v>
      </c>
      <c r="M83" s="522"/>
      <c r="N83" s="574"/>
    </row>
    <row r="84" spans="2:14" ht="60">
      <c r="B84" s="501" t="s">
        <v>617</v>
      </c>
      <c r="C84" s="501" t="s">
        <v>764</v>
      </c>
      <c r="D84" s="502" t="s">
        <v>743</v>
      </c>
      <c r="E84" s="517" t="s">
        <v>528</v>
      </c>
      <c r="F84" s="518"/>
      <c r="G84" s="511"/>
      <c r="H84" s="516"/>
      <c r="I84" s="562">
        <v>400000</v>
      </c>
      <c r="J84" s="522">
        <f t="shared" si="2"/>
        <v>400000</v>
      </c>
      <c r="K84" s="522">
        <v>400000</v>
      </c>
      <c r="L84" s="522">
        <v>400000</v>
      </c>
      <c r="M84" s="522"/>
      <c r="N84" s="574"/>
    </row>
    <row r="85" spans="2:14" ht="38.25" customHeight="1">
      <c r="B85" s="501" t="s">
        <v>680</v>
      </c>
      <c r="C85" s="501" t="s">
        <v>765</v>
      </c>
      <c r="D85" s="502" t="s">
        <v>746</v>
      </c>
      <c r="E85" s="510" t="s">
        <v>515</v>
      </c>
      <c r="F85" s="518"/>
      <c r="G85" s="511"/>
      <c r="H85" s="516"/>
      <c r="I85" s="562">
        <v>40000</v>
      </c>
      <c r="J85" s="522">
        <f t="shared" si="2"/>
        <v>40000</v>
      </c>
      <c r="K85" s="522">
        <v>40000</v>
      </c>
      <c r="L85" s="522">
        <v>40000</v>
      </c>
      <c r="M85" s="522"/>
      <c r="N85" s="574"/>
    </row>
    <row r="86" spans="2:14" ht="38.25" customHeight="1">
      <c r="B86" s="501" t="s">
        <v>682</v>
      </c>
      <c r="C86" s="501" t="s">
        <v>766</v>
      </c>
      <c r="D86" s="502" t="s">
        <v>747</v>
      </c>
      <c r="E86" s="510" t="s">
        <v>515</v>
      </c>
      <c r="F86" s="518"/>
      <c r="G86" s="511"/>
      <c r="H86" s="516"/>
      <c r="I86" s="562">
        <v>200000</v>
      </c>
      <c r="J86" s="522">
        <f t="shared" si="2"/>
        <v>200000</v>
      </c>
      <c r="K86" s="522">
        <v>200000</v>
      </c>
      <c r="L86" s="522">
        <v>200000</v>
      </c>
      <c r="M86" s="522"/>
      <c r="N86" s="574"/>
    </row>
    <row r="87" spans="2:14" ht="38.25" customHeight="1">
      <c r="B87" s="501" t="s">
        <v>755</v>
      </c>
      <c r="C87" s="501" t="s">
        <v>771</v>
      </c>
      <c r="D87" s="604" t="s">
        <v>751</v>
      </c>
      <c r="E87" s="510" t="s">
        <v>541</v>
      </c>
      <c r="F87" s="518"/>
      <c r="G87" s="511"/>
      <c r="H87" s="516"/>
      <c r="I87" s="562">
        <v>50000</v>
      </c>
      <c r="J87" s="522">
        <f t="shared" si="2"/>
        <v>50000</v>
      </c>
      <c r="K87" s="522">
        <v>50000</v>
      </c>
      <c r="L87" s="522">
        <v>50000</v>
      </c>
      <c r="M87" s="522"/>
      <c r="N87" s="574"/>
    </row>
    <row r="88" spans="2:14" ht="19.5" customHeight="1">
      <c r="B88" s="761" t="s">
        <v>555</v>
      </c>
      <c r="C88" s="762"/>
      <c r="D88" s="762"/>
      <c r="E88" s="762"/>
      <c r="F88" s="762"/>
      <c r="G88" s="762"/>
      <c r="H88" s="762"/>
      <c r="I88" s="762"/>
      <c r="J88" s="762"/>
      <c r="K88" s="762"/>
      <c r="L88" s="762"/>
      <c r="M88" s="762"/>
      <c r="N88" s="763"/>
    </row>
    <row r="89" spans="2:14" ht="30.75" customHeight="1">
      <c r="B89" s="605" t="s">
        <v>95</v>
      </c>
      <c r="C89" s="605" t="s">
        <v>556</v>
      </c>
      <c r="D89" s="606" t="s">
        <v>557</v>
      </c>
      <c r="E89" s="613" t="s">
        <v>558</v>
      </c>
      <c r="F89" s="511"/>
      <c r="G89" s="511"/>
      <c r="H89" s="516"/>
      <c r="I89" s="562"/>
      <c r="J89" s="522"/>
      <c r="K89" s="522"/>
      <c r="L89" s="522"/>
      <c r="M89" s="522"/>
      <c r="N89" s="517"/>
    </row>
    <row r="90" spans="2:14" ht="72" customHeight="1">
      <c r="B90" s="501" t="s">
        <v>97</v>
      </c>
      <c r="C90" s="501" t="s">
        <v>559</v>
      </c>
      <c r="D90" s="502" t="s">
        <v>560</v>
      </c>
      <c r="E90" s="510" t="s">
        <v>558</v>
      </c>
      <c r="F90" s="511">
        <v>10000</v>
      </c>
      <c r="G90" s="511"/>
      <c r="H90" s="511"/>
      <c r="I90" s="562"/>
      <c r="J90" s="522">
        <f>F90+G90+H90+I90</f>
        <v>10000</v>
      </c>
      <c r="K90" s="522">
        <v>10000</v>
      </c>
      <c r="L90" s="522">
        <v>10000</v>
      </c>
      <c r="M90" s="522"/>
      <c r="N90" s="570"/>
    </row>
    <row r="91" spans="2:14" ht="37.5" customHeight="1">
      <c r="B91" s="501" t="s">
        <v>98</v>
      </c>
      <c r="C91" s="501" t="s">
        <v>561</v>
      </c>
      <c r="D91" s="502" t="s">
        <v>562</v>
      </c>
      <c r="E91" s="510" t="s">
        <v>558</v>
      </c>
      <c r="F91" s="511"/>
      <c r="G91" s="511">
        <v>280000</v>
      </c>
      <c r="H91" s="511"/>
      <c r="I91" s="562"/>
      <c r="J91" s="522">
        <f>F91+G91+H91+I91</f>
        <v>280000</v>
      </c>
      <c r="K91" s="522">
        <v>280000</v>
      </c>
      <c r="L91" s="522">
        <v>280000</v>
      </c>
      <c r="M91" s="522"/>
      <c r="N91" s="570"/>
    </row>
    <row r="92" spans="2:15" ht="37.5" customHeight="1">
      <c r="B92" s="501" t="s">
        <v>101</v>
      </c>
      <c r="C92" s="501" t="s">
        <v>563</v>
      </c>
      <c r="D92" s="502" t="s">
        <v>375</v>
      </c>
      <c r="E92" s="510" t="s">
        <v>558</v>
      </c>
      <c r="F92" s="511"/>
      <c r="G92" s="511">
        <v>20000</v>
      </c>
      <c r="H92" s="516">
        <v>660000</v>
      </c>
      <c r="I92" s="562"/>
      <c r="J92" s="522">
        <f>F92+G92+H92+I92</f>
        <v>680000</v>
      </c>
      <c r="K92" s="522">
        <v>680000</v>
      </c>
      <c r="L92" s="522">
        <v>680000</v>
      </c>
      <c r="M92" s="522"/>
      <c r="N92" s="570"/>
      <c r="O92" s="506"/>
    </row>
    <row r="93" spans="2:14" ht="37.5" customHeight="1">
      <c r="B93" s="501" t="s">
        <v>104</v>
      </c>
      <c r="C93" s="501" t="s">
        <v>564</v>
      </c>
      <c r="D93" s="502" t="s">
        <v>565</v>
      </c>
      <c r="E93" s="510" t="s">
        <v>566</v>
      </c>
      <c r="F93" s="511"/>
      <c r="G93" s="511">
        <v>49000</v>
      </c>
      <c r="H93" s="568"/>
      <c r="I93" s="562"/>
      <c r="J93" s="522">
        <f>F93+G93+H93+I93</f>
        <v>49000</v>
      </c>
      <c r="K93" s="522">
        <v>49000</v>
      </c>
      <c r="L93" s="522">
        <v>49000</v>
      </c>
      <c r="M93" s="522"/>
      <c r="N93" s="570"/>
    </row>
    <row r="94" spans="2:14" ht="37.5" customHeight="1">
      <c r="B94" s="501" t="s">
        <v>106</v>
      </c>
      <c r="C94" s="501" t="s">
        <v>768</v>
      </c>
      <c r="D94" s="507" t="s">
        <v>754</v>
      </c>
      <c r="E94" s="510" t="s">
        <v>769</v>
      </c>
      <c r="F94" s="511"/>
      <c r="G94" s="511"/>
      <c r="H94" s="568"/>
      <c r="I94" s="562">
        <v>100000</v>
      </c>
      <c r="J94" s="522">
        <f>F94+G94+H94+I94</f>
        <v>100000</v>
      </c>
      <c r="K94" s="522">
        <v>100000</v>
      </c>
      <c r="L94" s="522">
        <v>100000</v>
      </c>
      <c r="M94" s="522"/>
      <c r="N94" s="570"/>
    </row>
    <row r="95" spans="2:14" ht="19.5" customHeight="1">
      <c r="B95" s="761" t="s">
        <v>567</v>
      </c>
      <c r="C95" s="762"/>
      <c r="D95" s="762"/>
      <c r="E95" s="762"/>
      <c r="F95" s="762"/>
      <c r="G95" s="762"/>
      <c r="H95" s="762"/>
      <c r="I95" s="762"/>
      <c r="J95" s="762"/>
      <c r="K95" s="762"/>
      <c r="L95" s="762"/>
      <c r="M95" s="762"/>
      <c r="N95" s="763"/>
    </row>
    <row r="96" spans="2:14" ht="39.75" customHeight="1">
      <c r="B96" s="501" t="s">
        <v>95</v>
      </c>
      <c r="C96" s="501" t="s">
        <v>568</v>
      </c>
      <c r="D96" s="502" t="s">
        <v>569</v>
      </c>
      <c r="E96" s="510" t="s">
        <v>570</v>
      </c>
      <c r="F96" s="511">
        <v>240000</v>
      </c>
      <c r="G96" s="511"/>
      <c r="H96" s="511"/>
      <c r="I96" s="562"/>
      <c r="J96" s="522">
        <f>F96+G96+H96+I96</f>
        <v>240000</v>
      </c>
      <c r="K96" s="522">
        <v>240000</v>
      </c>
      <c r="L96" s="522">
        <v>240000</v>
      </c>
      <c r="M96" s="522"/>
      <c r="N96" s="570"/>
    </row>
    <row r="97" spans="2:14" ht="39" customHeight="1">
      <c r="B97" s="501" t="s">
        <v>97</v>
      </c>
      <c r="C97" s="501" t="s">
        <v>571</v>
      </c>
      <c r="D97" s="144" t="s">
        <v>572</v>
      </c>
      <c r="E97" s="510" t="s">
        <v>573</v>
      </c>
      <c r="F97" s="511">
        <v>30000</v>
      </c>
      <c r="G97" s="511"/>
      <c r="H97" s="511"/>
      <c r="I97" s="562"/>
      <c r="J97" s="522">
        <f>F97+G97+H97+I97</f>
        <v>30000</v>
      </c>
      <c r="K97" s="522">
        <v>30000</v>
      </c>
      <c r="L97" s="522">
        <v>30000</v>
      </c>
      <c r="M97" s="522"/>
      <c r="N97" s="570"/>
    </row>
    <row r="98" spans="2:14" ht="20.25" customHeight="1">
      <c r="B98" s="761" t="s">
        <v>574</v>
      </c>
      <c r="C98" s="762"/>
      <c r="D98" s="762"/>
      <c r="E98" s="762"/>
      <c r="F98" s="762"/>
      <c r="G98" s="762"/>
      <c r="H98" s="762"/>
      <c r="I98" s="762"/>
      <c r="J98" s="762"/>
      <c r="K98" s="762"/>
      <c r="L98" s="762"/>
      <c r="M98" s="762"/>
      <c r="N98" s="763"/>
    </row>
    <row r="99" spans="2:14" ht="49.5" customHeight="1">
      <c r="B99" s="501" t="s">
        <v>95</v>
      </c>
      <c r="C99" s="501" t="s">
        <v>575</v>
      </c>
      <c r="D99" s="502" t="s">
        <v>576</v>
      </c>
      <c r="E99" s="510" t="s">
        <v>577</v>
      </c>
      <c r="F99" s="511">
        <v>31000</v>
      </c>
      <c r="G99" s="511">
        <v>39000</v>
      </c>
      <c r="H99" s="516">
        <v>20000</v>
      </c>
      <c r="I99" s="562">
        <v>30000</v>
      </c>
      <c r="J99" s="522">
        <f aca="true" t="shared" si="3" ref="J99:J106">F99+G99+H99+I99</f>
        <v>120000</v>
      </c>
      <c r="K99" s="522">
        <v>120000</v>
      </c>
      <c r="L99" s="522">
        <v>120000</v>
      </c>
      <c r="M99" s="522"/>
      <c r="N99" s="570"/>
    </row>
    <row r="100" spans="2:15" ht="39" customHeight="1">
      <c r="B100" s="501" t="s">
        <v>97</v>
      </c>
      <c r="C100" s="501" t="s">
        <v>578</v>
      </c>
      <c r="D100" s="502" t="s">
        <v>579</v>
      </c>
      <c r="E100" s="510" t="s">
        <v>580</v>
      </c>
      <c r="F100" s="511">
        <v>6000</v>
      </c>
      <c r="G100" s="511"/>
      <c r="H100" s="568"/>
      <c r="I100" s="562"/>
      <c r="J100" s="522">
        <f t="shared" si="3"/>
        <v>6000</v>
      </c>
      <c r="K100" s="522">
        <v>6000</v>
      </c>
      <c r="L100" s="522">
        <v>6000</v>
      </c>
      <c r="M100" s="522"/>
      <c r="N100" s="570"/>
      <c r="O100" s="506"/>
    </row>
    <row r="101" spans="2:15" ht="39" customHeight="1">
      <c r="B101" s="501" t="s">
        <v>98</v>
      </c>
      <c r="C101" s="501" t="s">
        <v>581</v>
      </c>
      <c r="D101" s="502" t="s">
        <v>582</v>
      </c>
      <c r="E101" s="510" t="s">
        <v>580</v>
      </c>
      <c r="F101" s="511"/>
      <c r="G101" s="511">
        <v>9700</v>
      </c>
      <c r="H101" s="568"/>
      <c r="I101" s="562"/>
      <c r="J101" s="522">
        <f t="shared" si="3"/>
        <v>9700</v>
      </c>
      <c r="K101" s="522">
        <v>9700</v>
      </c>
      <c r="L101" s="522">
        <v>9700</v>
      </c>
      <c r="M101" s="522"/>
      <c r="N101" s="570"/>
      <c r="O101" s="506">
        <v>5</v>
      </c>
    </row>
    <row r="102" spans="2:14" ht="39" customHeight="1">
      <c r="B102" s="23" t="s">
        <v>101</v>
      </c>
      <c r="C102" s="23" t="s">
        <v>699</v>
      </c>
      <c r="D102" s="22" t="s">
        <v>700</v>
      </c>
      <c r="E102" s="575" t="s">
        <v>577</v>
      </c>
      <c r="F102" s="511"/>
      <c r="G102" s="511">
        <v>56000</v>
      </c>
      <c r="H102" s="568"/>
      <c r="I102" s="562"/>
      <c r="J102" s="522">
        <f t="shared" si="3"/>
        <v>56000</v>
      </c>
      <c r="K102" s="522">
        <v>56000</v>
      </c>
      <c r="L102" s="522">
        <v>56000</v>
      </c>
      <c r="M102" s="522"/>
      <c r="N102" s="570"/>
    </row>
    <row r="103" spans="2:14" ht="39" customHeight="1">
      <c r="B103" s="23" t="s">
        <v>104</v>
      </c>
      <c r="C103" s="23" t="s">
        <v>701</v>
      </c>
      <c r="D103" s="22" t="s">
        <v>582</v>
      </c>
      <c r="E103" s="575" t="s">
        <v>702</v>
      </c>
      <c r="F103" s="511"/>
      <c r="G103" s="511">
        <v>5076</v>
      </c>
      <c r="H103" s="568"/>
      <c r="I103" s="562"/>
      <c r="J103" s="522">
        <f t="shared" si="3"/>
        <v>5076</v>
      </c>
      <c r="K103" s="522">
        <v>5076</v>
      </c>
      <c r="L103" s="522">
        <v>5076</v>
      </c>
      <c r="M103" s="522"/>
      <c r="N103" s="570"/>
    </row>
    <row r="104" spans="2:15" ht="39" customHeight="1">
      <c r="B104" s="23" t="s">
        <v>106</v>
      </c>
      <c r="C104" s="23" t="s">
        <v>703</v>
      </c>
      <c r="D104" s="22" t="s">
        <v>582</v>
      </c>
      <c r="E104" s="575" t="s">
        <v>688</v>
      </c>
      <c r="F104" s="511"/>
      <c r="G104" s="511"/>
      <c r="H104" s="516">
        <v>4749</v>
      </c>
      <c r="I104" s="562"/>
      <c r="J104" s="522">
        <f t="shared" si="3"/>
        <v>4749</v>
      </c>
      <c r="K104" s="522">
        <v>4748.6</v>
      </c>
      <c r="L104" s="522"/>
      <c r="M104" s="522">
        <v>4748.6</v>
      </c>
      <c r="N104" s="569" t="s">
        <v>689</v>
      </c>
      <c r="O104" s="506"/>
    </row>
    <row r="105" spans="2:15" ht="39" customHeight="1">
      <c r="B105" s="23" t="s">
        <v>109</v>
      </c>
      <c r="C105" s="23" t="s">
        <v>704</v>
      </c>
      <c r="D105" s="22" t="s">
        <v>582</v>
      </c>
      <c r="E105" s="575" t="s">
        <v>691</v>
      </c>
      <c r="F105" s="511"/>
      <c r="G105" s="511"/>
      <c r="H105" s="516">
        <v>251</v>
      </c>
      <c r="I105" s="562"/>
      <c r="J105" s="522">
        <f t="shared" si="3"/>
        <v>251</v>
      </c>
      <c r="K105" s="522">
        <v>251.4</v>
      </c>
      <c r="L105" s="522"/>
      <c r="M105" s="522">
        <v>251.4</v>
      </c>
      <c r="N105" s="569" t="s">
        <v>689</v>
      </c>
      <c r="O105" s="506"/>
    </row>
    <row r="106" spans="2:15" ht="39" customHeight="1">
      <c r="B106" s="23" t="s">
        <v>112</v>
      </c>
      <c r="C106" s="23" t="s">
        <v>770</v>
      </c>
      <c r="D106" s="507" t="s">
        <v>748</v>
      </c>
      <c r="E106" s="510" t="s">
        <v>577</v>
      </c>
      <c r="F106" s="511"/>
      <c r="G106" s="511"/>
      <c r="H106" s="516"/>
      <c r="I106" s="562">
        <v>25000</v>
      </c>
      <c r="J106" s="522">
        <f t="shared" si="3"/>
        <v>25000</v>
      </c>
      <c r="K106" s="522">
        <v>25000</v>
      </c>
      <c r="L106" s="522">
        <v>25000</v>
      </c>
      <c r="M106" s="522"/>
      <c r="N106" s="517"/>
      <c r="O106" s="506"/>
    </row>
    <row r="107" spans="2:14" ht="19.5" customHeight="1">
      <c r="B107" s="761" t="s">
        <v>583</v>
      </c>
      <c r="C107" s="762"/>
      <c r="D107" s="762"/>
      <c r="E107" s="762"/>
      <c r="F107" s="762"/>
      <c r="G107" s="762"/>
      <c r="H107" s="762"/>
      <c r="I107" s="762"/>
      <c r="J107" s="762"/>
      <c r="K107" s="762"/>
      <c r="L107" s="762"/>
      <c r="M107" s="762"/>
      <c r="N107" s="763"/>
    </row>
    <row r="108" spans="2:14" ht="37.5" customHeight="1">
      <c r="B108" s="501" t="s">
        <v>95</v>
      </c>
      <c r="C108" s="501" t="s">
        <v>563</v>
      </c>
      <c r="D108" s="502" t="s">
        <v>584</v>
      </c>
      <c r="E108" s="510" t="s">
        <v>585</v>
      </c>
      <c r="F108" s="511">
        <v>495000</v>
      </c>
      <c r="G108" s="511"/>
      <c r="H108" s="568"/>
      <c r="I108" s="562"/>
      <c r="J108" s="522">
        <f aca="true" t="shared" si="4" ref="J108:J114">F108+G108+H108+I108</f>
        <v>495000</v>
      </c>
      <c r="K108" s="522">
        <v>495000</v>
      </c>
      <c r="L108" s="522">
        <v>239226</v>
      </c>
      <c r="M108" s="522">
        <v>255774</v>
      </c>
      <c r="N108" s="517" t="s">
        <v>452</v>
      </c>
    </row>
    <row r="109" spans="2:14" ht="37.5" customHeight="1">
      <c r="B109" s="501" t="s">
        <v>97</v>
      </c>
      <c r="C109" s="501" t="s">
        <v>586</v>
      </c>
      <c r="D109" s="518" t="s">
        <v>587</v>
      </c>
      <c r="E109" s="510" t="s">
        <v>585</v>
      </c>
      <c r="F109" s="511">
        <v>395000</v>
      </c>
      <c r="G109" s="511"/>
      <c r="H109" s="568"/>
      <c r="I109" s="562"/>
      <c r="J109" s="522">
        <f t="shared" si="4"/>
        <v>395000</v>
      </c>
      <c r="K109" s="522">
        <v>395000</v>
      </c>
      <c r="L109" s="522">
        <v>111749</v>
      </c>
      <c r="M109" s="522">
        <v>283251</v>
      </c>
      <c r="N109" s="517" t="s">
        <v>452</v>
      </c>
    </row>
    <row r="110" spans="2:14" ht="37.5" customHeight="1">
      <c r="B110" s="501" t="s">
        <v>98</v>
      </c>
      <c r="C110" s="501" t="s">
        <v>588</v>
      </c>
      <c r="D110" s="502" t="s">
        <v>589</v>
      </c>
      <c r="E110" s="510" t="s">
        <v>585</v>
      </c>
      <c r="F110" s="511"/>
      <c r="G110" s="511"/>
      <c r="H110" s="516">
        <v>870000</v>
      </c>
      <c r="I110" s="562"/>
      <c r="J110" s="522">
        <f t="shared" si="4"/>
        <v>870000</v>
      </c>
      <c r="K110" s="522">
        <v>870000</v>
      </c>
      <c r="L110" s="522">
        <v>200000</v>
      </c>
      <c r="M110" s="522">
        <v>670000</v>
      </c>
      <c r="N110" s="517" t="s">
        <v>452</v>
      </c>
    </row>
    <row r="111" spans="2:14" ht="27.75" customHeight="1">
      <c r="B111" s="605" t="s">
        <v>101</v>
      </c>
      <c r="C111" s="605" t="s">
        <v>590</v>
      </c>
      <c r="D111" s="606" t="s">
        <v>591</v>
      </c>
      <c r="E111" s="613" t="s">
        <v>585</v>
      </c>
      <c r="F111" s="511"/>
      <c r="G111" s="511"/>
      <c r="H111" s="516"/>
      <c r="I111" s="562"/>
      <c r="J111" s="522"/>
      <c r="K111" s="522"/>
      <c r="L111" s="522"/>
      <c r="M111" s="522"/>
      <c r="N111" s="517"/>
    </row>
    <row r="112" spans="2:14" ht="37.5" customHeight="1">
      <c r="B112" s="501" t="s">
        <v>104</v>
      </c>
      <c r="C112" s="501" t="s">
        <v>592</v>
      </c>
      <c r="D112" s="518" t="s">
        <v>593</v>
      </c>
      <c r="E112" s="510" t="s">
        <v>585</v>
      </c>
      <c r="F112" s="511"/>
      <c r="G112" s="511">
        <v>0</v>
      </c>
      <c r="H112" s="516">
        <v>0</v>
      </c>
      <c r="I112" s="562">
        <v>440000</v>
      </c>
      <c r="J112" s="522">
        <f t="shared" si="4"/>
        <v>440000</v>
      </c>
      <c r="K112" s="522">
        <v>440000</v>
      </c>
      <c r="L112" s="522">
        <v>440000</v>
      </c>
      <c r="M112" s="522"/>
      <c r="N112" s="517"/>
    </row>
    <row r="113" spans="2:14" ht="34.5" customHeight="1">
      <c r="B113" s="519" t="s">
        <v>106</v>
      </c>
      <c r="C113" s="519" t="s">
        <v>594</v>
      </c>
      <c r="D113" s="518" t="s">
        <v>595</v>
      </c>
      <c r="E113" s="520" t="s">
        <v>585</v>
      </c>
      <c r="F113" s="511"/>
      <c r="G113" s="511">
        <v>9000</v>
      </c>
      <c r="H113" s="568"/>
      <c r="I113" s="562"/>
      <c r="J113" s="522">
        <f t="shared" si="4"/>
        <v>9000</v>
      </c>
      <c r="K113" s="522">
        <v>9000</v>
      </c>
      <c r="L113" s="522">
        <v>9000</v>
      </c>
      <c r="M113" s="522"/>
      <c r="N113" s="517"/>
    </row>
    <row r="114" spans="2:14" ht="34.5" customHeight="1">
      <c r="B114" s="519" t="s">
        <v>109</v>
      </c>
      <c r="C114" s="519" t="s">
        <v>772</v>
      </c>
      <c r="D114" s="502" t="s">
        <v>753</v>
      </c>
      <c r="E114" s="520" t="s">
        <v>585</v>
      </c>
      <c r="F114" s="511"/>
      <c r="G114" s="511"/>
      <c r="H114" s="568"/>
      <c r="I114" s="632">
        <v>350000</v>
      </c>
      <c r="J114" s="522">
        <f t="shared" si="4"/>
        <v>350000</v>
      </c>
      <c r="K114" s="522">
        <v>350000</v>
      </c>
      <c r="L114" s="522">
        <v>350000</v>
      </c>
      <c r="M114" s="522"/>
      <c r="N114" s="517"/>
    </row>
    <row r="115" spans="2:14" ht="60.75" customHeight="1">
      <c r="B115" s="519" t="s">
        <v>112</v>
      </c>
      <c r="C115" s="519" t="s">
        <v>810</v>
      </c>
      <c r="D115" s="629" t="s">
        <v>803</v>
      </c>
      <c r="E115" s="520" t="s">
        <v>585</v>
      </c>
      <c r="F115" s="511"/>
      <c r="G115" s="511"/>
      <c r="H115" s="568"/>
      <c r="I115" s="562">
        <v>22978.8</v>
      </c>
      <c r="J115" s="522">
        <v>22978.8</v>
      </c>
      <c r="K115" s="522">
        <v>22978.8</v>
      </c>
      <c r="L115" s="522">
        <v>22978.8</v>
      </c>
      <c r="M115" s="522"/>
      <c r="N115" s="517"/>
    </row>
    <row r="116" spans="2:14" ht="34.5" customHeight="1">
      <c r="B116" s="519" t="s">
        <v>306</v>
      </c>
      <c r="C116" s="519" t="s">
        <v>811</v>
      </c>
      <c r="D116" s="630" t="s">
        <v>805</v>
      </c>
      <c r="E116" s="520" t="s">
        <v>585</v>
      </c>
      <c r="F116" s="511"/>
      <c r="G116" s="511"/>
      <c r="H116" s="568"/>
      <c r="I116" s="562">
        <v>20984</v>
      </c>
      <c r="J116" s="522">
        <v>20984</v>
      </c>
      <c r="K116" s="522">
        <v>20984</v>
      </c>
      <c r="L116" s="522">
        <v>20984</v>
      </c>
      <c r="M116" s="522"/>
      <c r="N116" s="517"/>
    </row>
    <row r="117" spans="2:14" ht="36">
      <c r="B117" s="519" t="s">
        <v>457</v>
      </c>
      <c r="C117" s="519" t="s">
        <v>812</v>
      </c>
      <c r="D117" s="630" t="s">
        <v>806</v>
      </c>
      <c r="E117" s="520" t="s">
        <v>585</v>
      </c>
      <c r="F117" s="511"/>
      <c r="G117" s="511"/>
      <c r="H117" s="568"/>
      <c r="I117" s="562">
        <v>9126.43</v>
      </c>
      <c r="J117" s="522">
        <v>9126.43</v>
      </c>
      <c r="K117" s="522">
        <v>9126.43</v>
      </c>
      <c r="L117" s="522">
        <v>9126.43</v>
      </c>
      <c r="M117" s="522"/>
      <c r="N117" s="517"/>
    </row>
    <row r="118" spans="2:14" ht="60">
      <c r="B118" s="519" t="s">
        <v>460</v>
      </c>
      <c r="C118" s="519" t="s">
        <v>813</v>
      </c>
      <c r="D118" s="630" t="s">
        <v>807</v>
      </c>
      <c r="E118" s="520" t="s">
        <v>585</v>
      </c>
      <c r="F118" s="511"/>
      <c r="G118" s="511"/>
      <c r="H118" s="568"/>
      <c r="I118" s="562">
        <v>8571.09</v>
      </c>
      <c r="J118" s="522">
        <v>8571.09</v>
      </c>
      <c r="K118" s="522">
        <v>8571.09</v>
      </c>
      <c r="L118" s="522">
        <v>8571.03</v>
      </c>
      <c r="M118" s="522"/>
      <c r="N118" s="517"/>
    </row>
    <row r="119" spans="2:14" ht="48">
      <c r="B119" s="519" t="s">
        <v>463</v>
      </c>
      <c r="C119" s="519" t="s">
        <v>814</v>
      </c>
      <c r="D119" s="630" t="s">
        <v>808</v>
      </c>
      <c r="E119" s="520" t="s">
        <v>585</v>
      </c>
      <c r="F119" s="511"/>
      <c r="G119" s="511"/>
      <c r="H119" s="568"/>
      <c r="I119" s="562">
        <v>20000</v>
      </c>
      <c r="J119" s="522">
        <v>20000</v>
      </c>
      <c r="K119" s="522">
        <v>20000</v>
      </c>
      <c r="L119" s="522">
        <v>20000</v>
      </c>
      <c r="M119" s="522"/>
      <c r="N119" s="517"/>
    </row>
    <row r="120" spans="2:14" ht="36.75" thickBot="1">
      <c r="B120" s="519" t="s">
        <v>466</v>
      </c>
      <c r="C120" s="519" t="s">
        <v>815</v>
      </c>
      <c r="D120" s="631" t="s">
        <v>809</v>
      </c>
      <c r="E120" s="520" t="s">
        <v>585</v>
      </c>
      <c r="F120" s="511"/>
      <c r="G120" s="511"/>
      <c r="H120" s="568"/>
      <c r="I120" s="562">
        <v>3251.3</v>
      </c>
      <c r="J120" s="522">
        <v>3251.3</v>
      </c>
      <c r="K120" s="522">
        <v>3251.3</v>
      </c>
      <c r="L120" s="522">
        <v>3251.3</v>
      </c>
      <c r="M120" s="522"/>
      <c r="N120" s="517"/>
    </row>
    <row r="121" spans="2:14" ht="19.5" customHeight="1">
      <c r="B121" s="761" t="s">
        <v>596</v>
      </c>
      <c r="C121" s="762"/>
      <c r="D121" s="764"/>
      <c r="E121" s="762"/>
      <c r="F121" s="762"/>
      <c r="G121" s="762"/>
      <c r="H121" s="762"/>
      <c r="I121" s="762"/>
      <c r="J121" s="762"/>
      <c r="K121" s="762"/>
      <c r="L121" s="762"/>
      <c r="M121" s="762"/>
      <c r="N121" s="763"/>
    </row>
    <row r="122" spans="2:14" ht="38.25" customHeight="1">
      <c r="B122" s="501" t="s">
        <v>95</v>
      </c>
      <c r="C122" s="501" t="s">
        <v>597</v>
      </c>
      <c r="D122" s="502" t="s">
        <v>598</v>
      </c>
      <c r="E122" s="510" t="s">
        <v>599</v>
      </c>
      <c r="F122" s="512"/>
      <c r="G122" s="511">
        <v>100000</v>
      </c>
      <c r="H122" s="568"/>
      <c r="I122" s="562"/>
      <c r="J122" s="522">
        <f>F122+G122+H122+I122</f>
        <v>100000</v>
      </c>
      <c r="K122" s="522">
        <v>150000</v>
      </c>
      <c r="L122" s="522">
        <v>100000</v>
      </c>
      <c r="M122" s="522">
        <v>50000</v>
      </c>
      <c r="N122" s="505" t="s">
        <v>600</v>
      </c>
    </row>
    <row r="123" spans="2:15" ht="37.5" customHeight="1">
      <c r="B123" s="501" t="s">
        <v>97</v>
      </c>
      <c r="C123" s="501" t="s">
        <v>601</v>
      </c>
      <c r="D123" s="502" t="s">
        <v>602</v>
      </c>
      <c r="E123" s="510" t="s">
        <v>603</v>
      </c>
      <c r="F123" s="512"/>
      <c r="G123" s="511">
        <v>50000</v>
      </c>
      <c r="H123" s="568"/>
      <c r="I123" s="562"/>
      <c r="J123" s="522">
        <f>F123+G123+H123+I123</f>
        <v>50000</v>
      </c>
      <c r="K123" s="522">
        <v>50000</v>
      </c>
      <c r="L123" s="522">
        <v>50000</v>
      </c>
      <c r="M123" s="522"/>
      <c r="N123" s="522"/>
      <c r="O123" s="576"/>
    </row>
    <row r="124" spans="2:15" ht="48.75" customHeight="1">
      <c r="B124" s="501" t="s">
        <v>98</v>
      </c>
      <c r="C124" s="501" t="s">
        <v>705</v>
      </c>
      <c r="D124" s="502" t="s">
        <v>706</v>
      </c>
      <c r="E124" s="510" t="s">
        <v>603</v>
      </c>
      <c r="F124" s="512"/>
      <c r="G124" s="511"/>
      <c r="H124" s="516">
        <v>30000</v>
      </c>
      <c r="I124" s="562"/>
      <c r="J124" s="522">
        <f>F124+G124+H124+I124</f>
        <v>30000</v>
      </c>
      <c r="K124" s="522">
        <v>30000</v>
      </c>
      <c r="L124" s="522">
        <v>30000</v>
      </c>
      <c r="M124" s="522"/>
      <c r="N124" s="522"/>
      <c r="O124" s="506">
        <v>6</v>
      </c>
    </row>
    <row r="125" spans="2:14" ht="37.5" customHeight="1">
      <c r="B125" s="501" t="s">
        <v>101</v>
      </c>
      <c r="C125" s="501" t="s">
        <v>625</v>
      </c>
      <c r="D125" s="502" t="s">
        <v>377</v>
      </c>
      <c r="E125" s="520" t="s">
        <v>585</v>
      </c>
      <c r="F125" s="512"/>
      <c r="G125" s="511"/>
      <c r="H125" s="516">
        <v>35200</v>
      </c>
      <c r="I125" s="562"/>
      <c r="J125" s="522">
        <f>F125+G125+H125+I125</f>
        <v>35200</v>
      </c>
      <c r="K125" s="522">
        <v>35200</v>
      </c>
      <c r="L125" s="522">
        <v>35200</v>
      </c>
      <c r="M125" s="522"/>
      <c r="N125" s="522"/>
    </row>
    <row r="126" spans="2:15" ht="37.5" customHeight="1">
      <c r="B126" s="501" t="s">
        <v>104</v>
      </c>
      <c r="C126" s="501" t="s">
        <v>879</v>
      </c>
      <c r="D126" s="502" t="s">
        <v>877</v>
      </c>
      <c r="E126" s="510" t="s">
        <v>603</v>
      </c>
      <c r="F126" s="512"/>
      <c r="G126" s="511"/>
      <c r="H126" s="516"/>
      <c r="I126" s="562">
        <v>10000</v>
      </c>
      <c r="J126" s="522">
        <v>10000</v>
      </c>
      <c r="K126" s="522">
        <v>10000</v>
      </c>
      <c r="L126" s="522">
        <v>10000</v>
      </c>
      <c r="M126" s="522"/>
      <c r="N126" s="522"/>
      <c r="O126" s="506"/>
    </row>
    <row r="127" spans="2:14" ht="19.5" customHeight="1">
      <c r="B127" s="761" t="s">
        <v>604</v>
      </c>
      <c r="C127" s="762"/>
      <c r="D127" s="762"/>
      <c r="E127" s="762"/>
      <c r="F127" s="762"/>
      <c r="G127" s="762"/>
      <c r="H127" s="762"/>
      <c r="I127" s="762"/>
      <c r="J127" s="762"/>
      <c r="K127" s="762"/>
      <c r="L127" s="762"/>
      <c r="M127" s="762"/>
      <c r="N127" s="763"/>
    </row>
    <row r="128" spans="2:14" ht="42.75" customHeight="1">
      <c r="B128" s="501" t="s">
        <v>95</v>
      </c>
      <c r="C128" s="501" t="s">
        <v>605</v>
      </c>
      <c r="D128" s="502" t="s">
        <v>606</v>
      </c>
      <c r="E128" s="510" t="s">
        <v>607</v>
      </c>
      <c r="F128" s="512"/>
      <c r="G128" s="511">
        <v>40000</v>
      </c>
      <c r="H128" s="511"/>
      <c r="I128" s="562"/>
      <c r="J128" s="522">
        <f>F128+G128+H128+I128</f>
        <v>40000</v>
      </c>
      <c r="K128" s="522">
        <v>40000</v>
      </c>
      <c r="L128" s="522">
        <v>40000</v>
      </c>
      <c r="M128" s="522"/>
      <c r="N128" s="522"/>
    </row>
    <row r="129" spans="2:14" ht="19.5" customHeight="1">
      <c r="B129" s="761" t="s">
        <v>608</v>
      </c>
      <c r="C129" s="762"/>
      <c r="D129" s="762"/>
      <c r="E129" s="762"/>
      <c r="F129" s="762"/>
      <c r="G129" s="762"/>
      <c r="H129" s="762"/>
      <c r="I129" s="762"/>
      <c r="J129" s="762"/>
      <c r="K129" s="762"/>
      <c r="L129" s="762"/>
      <c r="M129" s="762"/>
      <c r="N129" s="763"/>
    </row>
    <row r="130" spans="2:14" ht="60">
      <c r="B130" s="577" t="s">
        <v>95</v>
      </c>
      <c r="C130" s="577" t="s">
        <v>609</v>
      </c>
      <c r="D130" s="327" t="s">
        <v>631</v>
      </c>
      <c r="E130" s="578" t="s">
        <v>610</v>
      </c>
      <c r="F130" s="577"/>
      <c r="G130" s="521">
        <v>80000</v>
      </c>
      <c r="H130" s="588">
        <v>300000</v>
      </c>
      <c r="I130" s="600"/>
      <c r="J130" s="522">
        <f>F130+G130+H130+I130</f>
        <v>380000</v>
      </c>
      <c r="K130" s="579">
        <v>330000</v>
      </c>
      <c r="L130" s="579">
        <v>330000</v>
      </c>
      <c r="M130" s="580"/>
      <c r="N130" s="580"/>
    </row>
    <row r="131" spans="2:14" ht="15.75" customHeight="1">
      <c r="B131" s="761" t="s">
        <v>707</v>
      </c>
      <c r="C131" s="762"/>
      <c r="D131" s="762"/>
      <c r="E131" s="762"/>
      <c r="F131" s="762"/>
      <c r="G131" s="762"/>
      <c r="H131" s="762"/>
      <c r="I131" s="762"/>
      <c r="J131" s="762"/>
      <c r="K131" s="762"/>
      <c r="L131" s="762"/>
      <c r="M131" s="762"/>
      <c r="N131" s="763"/>
    </row>
    <row r="132" spans="2:14" ht="63.75" customHeight="1">
      <c r="B132" s="523" t="s">
        <v>95</v>
      </c>
      <c r="C132" s="523" t="s">
        <v>708</v>
      </c>
      <c r="D132" s="581" t="s">
        <v>709</v>
      </c>
      <c r="E132" s="524" t="s">
        <v>710</v>
      </c>
      <c r="F132" s="523"/>
      <c r="G132" s="511"/>
      <c r="H132" s="589">
        <v>50000</v>
      </c>
      <c r="I132" s="601"/>
      <c r="J132" s="522">
        <f>F132+G132+H132+I132</f>
        <v>50000</v>
      </c>
      <c r="K132" s="582">
        <v>50000</v>
      </c>
      <c r="L132" s="582">
        <v>50000</v>
      </c>
      <c r="M132" s="583"/>
      <c r="N132" s="583"/>
    </row>
    <row r="133" spans="2:14" ht="62.25" customHeight="1">
      <c r="B133" s="781" t="s">
        <v>611</v>
      </c>
      <c r="C133" s="782"/>
      <c r="D133" s="782"/>
      <c r="E133" s="783"/>
      <c r="F133" s="499">
        <v>2007</v>
      </c>
      <c r="G133" s="538">
        <v>2008</v>
      </c>
      <c r="H133" s="538">
        <v>2009</v>
      </c>
      <c r="I133" s="590">
        <v>2010</v>
      </c>
      <c r="J133" s="584" t="s">
        <v>612</v>
      </c>
      <c r="K133" s="584" t="s">
        <v>613</v>
      </c>
      <c r="L133" s="584" t="s">
        <v>614</v>
      </c>
      <c r="M133" s="585" t="s">
        <v>615</v>
      </c>
      <c r="N133" s="584"/>
    </row>
    <row r="134" spans="2:14" ht="19.5" customHeight="1">
      <c r="B134" s="784"/>
      <c r="C134" s="785"/>
      <c r="D134" s="785"/>
      <c r="E134" s="786"/>
      <c r="F134" s="513">
        <f>SUM(F16:F38)+SUM(F43:F44)+SUM(F47:F57)+SUM(F63:F83)+SUM(F89:F93)+SUM(F96+F97)+SUM(F99:F105)+SUM(F108:F113)+SUM(F122:F125)+F128+F130+F132</f>
        <v>8135139</v>
      </c>
      <c r="G134" s="513">
        <f>SUM(G16:G38)+SUM(G43:G44)+SUM(G47:G57)+SUM(G63:G83)+SUM(G89:G93)+SUM(G96+G97)+SUM(G99:G105)+SUM(G108:G113)+SUM(G122:G125)+G128+G130+G132</f>
        <v>4741345</v>
      </c>
      <c r="H134" s="586">
        <f>SUM(H16:H39)+SUM(H43:H44)+SUM(H47:H58)+SUM(H63:H83)+SUM(H89:H93)+SUM(H96+H97)+SUM(H99:H105)+SUM(H108:H113)+SUM(H122:H125)+H128+H130+H132</f>
        <v>6572560</v>
      </c>
      <c r="I134" s="602">
        <f>SUM(I16:I41)+SUM(I43:I45)+SUM(I47:I61)+SUM(I63:I87)+SUM(I89:I94)+SUM(I96+I97)+SUM(I99:I106)+SUM(I108:I120)+SUM(I122:I126)+I128+I130+I132</f>
        <v>4384911.62</v>
      </c>
      <c r="J134" s="513">
        <f>SUM(J16:J41)+SUM(J43:J45)+SUM(J47:J61)+SUM(J63:J87)+SUM(J89:J94)+SUM(J96+J97)+SUM(J99:J106)+SUM(J108:J120)+SUM(J122:J126)+J128+J130+J132</f>
        <v>23833955.62</v>
      </c>
      <c r="K134" s="513">
        <f>SUM(K16:K41)+SUM(K43:K45)+SUM(K47:K61)+SUM(K63:K87)+SUM(K89:K94)+SUM(K96+K97)+SUM(K99:K106)+SUM(K108:K120)+SUM(K122:K126)+K128+K130+K132</f>
        <v>35402355.62</v>
      </c>
      <c r="L134" s="513">
        <f>SUM(L16:L41)+SUM(L43:L45)+SUM(L47:L61)+SUM(L63:L87)+SUM(L89:L94)+SUM(L96+L97)+SUM(L99:L106)+SUM(L108:L120)+SUM(L122:L126)+L128+L130+L132</f>
        <v>18492670.56</v>
      </c>
      <c r="M134" s="513">
        <f>SUM(M16:M41)+SUM(M43:M45)+SUM(M47:M61)+SUM(M63:M87)+SUM(M89:M94)+SUM(M96+M97)+SUM(M99:M106)+SUM(M108:M120)+SUM(M122:M126)+M128+M130+M132</f>
        <v>16909685</v>
      </c>
      <c r="N134" s="587"/>
    </row>
    <row r="135" spans="2:3" ht="12.75">
      <c r="B135" s="369"/>
      <c r="C135" s="369"/>
    </row>
    <row r="136" spans="2:3" ht="12.75">
      <c r="B136" s="369"/>
      <c r="C136" s="369"/>
    </row>
    <row r="137" spans="2:3" ht="12.75">
      <c r="B137" s="369"/>
      <c r="C137" s="369"/>
    </row>
    <row r="138" ht="12.75">
      <c r="B138" s="369"/>
    </row>
    <row r="139" ht="12.75">
      <c r="B139" s="369"/>
    </row>
    <row r="140" ht="12.75">
      <c r="B140" s="369"/>
    </row>
  </sheetData>
  <sheetProtection/>
  <mergeCells count="21">
    <mergeCell ref="B133:E134"/>
    <mergeCell ref="B42:N42"/>
    <mergeCell ref="B46:N46"/>
    <mergeCell ref="B62:N62"/>
    <mergeCell ref="B88:N88"/>
    <mergeCell ref="C8:E9"/>
    <mergeCell ref="B107:N107"/>
    <mergeCell ref="F10:F13"/>
    <mergeCell ref="B129:N129"/>
    <mergeCell ref="B131:N131"/>
    <mergeCell ref="B15:N15"/>
    <mergeCell ref="B95:N95"/>
    <mergeCell ref="B127:N127"/>
    <mergeCell ref="B121:N121"/>
    <mergeCell ref="D5:M5"/>
    <mergeCell ref="F8:N9"/>
    <mergeCell ref="G10:G13"/>
    <mergeCell ref="H10:H13"/>
    <mergeCell ref="I10:I13"/>
    <mergeCell ref="B98:N98"/>
    <mergeCell ref="E10:E13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E2" sqref="E2:E3"/>
    </sheetView>
  </sheetViews>
  <sheetFormatPr defaultColWidth="9.140625" defaultRowHeight="12.75"/>
  <cols>
    <col min="1" max="1" width="1.421875" style="0" customWidth="1"/>
    <col min="2" max="2" width="3.8515625" style="0" customWidth="1"/>
    <col min="3" max="3" width="5.57421875" style="0" customWidth="1"/>
    <col min="4" max="4" width="8.421875" style="0" customWidth="1"/>
    <col min="5" max="5" width="20.8515625" style="0" customWidth="1"/>
    <col min="6" max="6" width="18.7109375" style="0" customWidth="1"/>
    <col min="7" max="7" width="13.57421875" style="0" customWidth="1"/>
    <col min="8" max="8" width="24.7109375" style="0" customWidth="1"/>
    <col min="9" max="10" width="16.8515625" style="0" customWidth="1"/>
    <col min="11" max="11" width="3.00390625" style="0" customWidth="1"/>
  </cols>
  <sheetData>
    <row r="1" ht="15" customHeight="1">
      <c r="I1" t="s">
        <v>823</v>
      </c>
    </row>
    <row r="2" ht="15" customHeight="1">
      <c r="I2" t="s">
        <v>869</v>
      </c>
    </row>
    <row r="3" ht="15" customHeight="1">
      <c r="I3" t="s">
        <v>870</v>
      </c>
    </row>
    <row r="4" ht="15" customHeight="1"/>
    <row r="5" ht="15" customHeight="1"/>
    <row r="6" ht="18" customHeight="1">
      <c r="G6" s="537"/>
    </row>
    <row r="7" spans="5:9" ht="18">
      <c r="E7" s="792" t="s">
        <v>5</v>
      </c>
      <c r="F7" s="792"/>
      <c r="G7" s="792"/>
      <c r="H7" s="792"/>
      <c r="I7" s="792"/>
    </row>
    <row r="8" ht="18">
      <c r="F8" s="657"/>
    </row>
    <row r="9" ht="18" customHeight="1"/>
    <row r="10" spans="2:10" ht="42" customHeight="1">
      <c r="B10" s="787" t="s">
        <v>91</v>
      </c>
      <c r="C10" s="787" t="s">
        <v>6</v>
      </c>
      <c r="D10" s="787" t="s">
        <v>7</v>
      </c>
      <c r="E10" s="788" t="s">
        <v>818</v>
      </c>
      <c r="F10" s="788" t="s">
        <v>819</v>
      </c>
      <c r="G10" s="801" t="s">
        <v>820</v>
      </c>
      <c r="H10" s="663" t="s">
        <v>3</v>
      </c>
      <c r="I10" s="799" t="s">
        <v>4</v>
      </c>
      <c r="J10" s="800"/>
    </row>
    <row r="11" spans="2:10" ht="27" customHeight="1">
      <c r="B11" s="787"/>
      <c r="C11" s="787"/>
      <c r="D11" s="787"/>
      <c r="E11" s="789"/>
      <c r="F11" s="789"/>
      <c r="G11" s="802"/>
      <c r="H11" s="663" t="s">
        <v>2</v>
      </c>
      <c r="I11" s="35">
        <v>2010</v>
      </c>
      <c r="J11" s="35">
        <v>2011</v>
      </c>
    </row>
    <row r="12" spans="2:10" ht="9.75" customHeight="1">
      <c r="B12" s="664">
        <v>1</v>
      </c>
      <c r="C12" s="664">
        <v>2</v>
      </c>
      <c r="D12" s="664">
        <v>3</v>
      </c>
      <c r="E12" s="656">
        <v>4</v>
      </c>
      <c r="F12" s="656">
        <v>5</v>
      </c>
      <c r="G12" s="656">
        <v>6</v>
      </c>
      <c r="H12" s="656">
        <v>7</v>
      </c>
      <c r="I12" s="656">
        <v>8</v>
      </c>
      <c r="J12" s="656">
        <v>9</v>
      </c>
    </row>
    <row r="13" spans="2:10" ht="27" customHeight="1">
      <c r="B13" s="788" t="s">
        <v>95</v>
      </c>
      <c r="C13" s="788">
        <v>600</v>
      </c>
      <c r="D13" s="788">
        <v>60014</v>
      </c>
      <c r="E13" s="793" t="s">
        <v>1</v>
      </c>
      <c r="F13" s="795" t="s">
        <v>821</v>
      </c>
      <c r="G13" s="797" t="s">
        <v>822</v>
      </c>
      <c r="H13" s="658">
        <v>9485281.52</v>
      </c>
      <c r="I13" s="790">
        <v>400000</v>
      </c>
      <c r="J13" s="790">
        <v>460000</v>
      </c>
    </row>
    <row r="14" spans="2:10" ht="27" customHeight="1">
      <c r="B14" s="789"/>
      <c r="C14" s="789"/>
      <c r="D14" s="789"/>
      <c r="E14" s="794"/>
      <c r="F14" s="796"/>
      <c r="G14" s="798"/>
      <c r="H14" s="658">
        <v>860000</v>
      </c>
      <c r="I14" s="791"/>
      <c r="J14" s="791"/>
    </row>
    <row r="15" spans="2:10" ht="52.5" customHeight="1">
      <c r="B15" s="514"/>
      <c r="C15" s="514"/>
      <c r="D15" s="514"/>
      <c r="E15" s="514"/>
      <c r="F15" s="514"/>
      <c r="G15" s="514"/>
      <c r="H15" s="514"/>
      <c r="I15" s="514"/>
      <c r="J15" s="514"/>
    </row>
    <row r="16" spans="2:10" ht="52.5" customHeight="1">
      <c r="B16" s="514"/>
      <c r="C16" s="514"/>
      <c r="D16" s="514"/>
      <c r="E16" s="514"/>
      <c r="F16" s="514"/>
      <c r="G16" s="514"/>
      <c r="H16" s="514"/>
      <c r="I16" s="514"/>
      <c r="J16" s="514"/>
    </row>
  </sheetData>
  <sheetProtection/>
  <mergeCells count="16">
    <mergeCell ref="J13:J14"/>
    <mergeCell ref="E7:I7"/>
    <mergeCell ref="E13:E14"/>
    <mergeCell ref="F13:F14"/>
    <mergeCell ref="G13:G14"/>
    <mergeCell ref="I13:I14"/>
    <mergeCell ref="I10:J10"/>
    <mergeCell ref="E10:E11"/>
    <mergeCell ref="F10:F11"/>
    <mergeCell ref="G10:G11"/>
    <mergeCell ref="B10:B11"/>
    <mergeCell ref="C10:C11"/>
    <mergeCell ref="D10:D11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34"/>
  <sheetViews>
    <sheetView tabSelected="1" zoomScalePageLayoutView="0" workbookViewId="0" topLeftCell="A89">
      <selection activeCell="J96" sqref="J96"/>
    </sheetView>
  </sheetViews>
  <sheetFormatPr defaultColWidth="9.140625" defaultRowHeight="12.75"/>
  <cols>
    <col min="1" max="1" width="6.57421875" style="47" customWidth="1"/>
    <col min="2" max="2" width="5.00390625" style="47" customWidth="1"/>
    <col min="3" max="3" width="7.421875" style="47" customWidth="1"/>
    <col min="4" max="4" width="6.140625" style="47" customWidth="1"/>
    <col min="5" max="5" width="48.57421875" style="47" customWidth="1"/>
    <col min="6" max="6" width="21.00390625" style="47" customWidth="1"/>
    <col min="7" max="7" width="7.7109375" style="47" customWidth="1"/>
    <col min="8" max="16384" width="9.140625" style="47" customWidth="1"/>
  </cols>
  <sheetData>
    <row r="1" ht="12.75">
      <c r="E1" t="s">
        <v>628</v>
      </c>
    </row>
    <row r="2" spans="3:5" ht="12.75">
      <c r="C2" s="477"/>
      <c r="E2" s="623" t="s">
        <v>865</v>
      </c>
    </row>
    <row r="3" ht="12.75">
      <c r="E3" s="623" t="s">
        <v>866</v>
      </c>
    </row>
    <row r="4" ht="18.75">
      <c r="E4" s="451"/>
    </row>
    <row r="5" ht="13.5" customHeight="1">
      <c r="E5" s="535"/>
    </row>
    <row r="6" ht="18">
      <c r="E6" s="251" t="s">
        <v>635</v>
      </c>
    </row>
    <row r="7" ht="10.5" customHeight="1" thickBot="1">
      <c r="F7" s="250" t="s">
        <v>90</v>
      </c>
    </row>
    <row r="8" spans="2:12" ht="25.5" customHeight="1" thickBot="1">
      <c r="B8" s="173" t="s">
        <v>6</v>
      </c>
      <c r="C8" s="174" t="s">
        <v>7</v>
      </c>
      <c r="D8" s="175" t="s">
        <v>8</v>
      </c>
      <c r="E8" s="176" t="s">
        <v>92</v>
      </c>
      <c r="F8" s="252" t="s">
        <v>636</v>
      </c>
      <c r="G8" s="63"/>
      <c r="H8" s="63"/>
      <c r="I8" s="63"/>
      <c r="J8" s="63"/>
      <c r="K8" s="63"/>
      <c r="L8" s="63"/>
    </row>
    <row r="9" spans="2:12" ht="8.25" customHeight="1" thickBot="1">
      <c r="B9" s="371">
        <v>1</v>
      </c>
      <c r="C9" s="372">
        <v>2</v>
      </c>
      <c r="D9" s="373">
        <v>3</v>
      </c>
      <c r="E9" s="374">
        <v>4</v>
      </c>
      <c r="F9" s="375">
        <v>5</v>
      </c>
      <c r="G9" s="63"/>
      <c r="H9" s="63"/>
      <c r="I9" s="63"/>
      <c r="J9" s="63"/>
      <c r="K9" s="63"/>
      <c r="L9" s="63"/>
    </row>
    <row r="10" spans="2:12" ht="15.75" customHeight="1" thickBot="1">
      <c r="B10" s="391" t="s">
        <v>188</v>
      </c>
      <c r="C10" s="392"/>
      <c r="D10" s="392"/>
      <c r="E10" s="394" t="s">
        <v>189</v>
      </c>
      <c r="F10" s="404">
        <f>F11+F13+F15+F17</f>
        <v>1318000</v>
      </c>
      <c r="G10" s="63"/>
      <c r="H10" s="63"/>
      <c r="I10" s="63"/>
      <c r="J10" s="63"/>
      <c r="K10" s="63"/>
      <c r="L10" s="63"/>
    </row>
    <row r="11" spans="2:12" ht="14.25" customHeight="1">
      <c r="B11" s="300"/>
      <c r="C11" s="420" t="s">
        <v>342</v>
      </c>
      <c r="D11" s="421"/>
      <c r="E11" s="422" t="s">
        <v>825</v>
      </c>
      <c r="F11" s="423">
        <f>F12</f>
        <v>15000</v>
      </c>
      <c r="G11" s="63"/>
      <c r="H11" s="63"/>
      <c r="I11" s="63"/>
      <c r="J11" s="63"/>
      <c r="K11" s="63"/>
      <c r="L11" s="63"/>
    </row>
    <row r="12" spans="2:12" ht="14.25" customHeight="1">
      <c r="B12" s="301"/>
      <c r="C12" s="302"/>
      <c r="D12" s="179" t="s">
        <v>169</v>
      </c>
      <c r="E12" s="43" t="s">
        <v>170</v>
      </c>
      <c r="F12" s="303">
        <v>15000</v>
      </c>
      <c r="G12" s="63"/>
      <c r="H12" s="63"/>
      <c r="I12" s="63"/>
      <c r="J12" s="63"/>
      <c r="K12" s="63"/>
      <c r="L12" s="63"/>
    </row>
    <row r="13" spans="2:12" ht="14.25" customHeight="1">
      <c r="B13" s="253"/>
      <c r="C13" s="424" t="s">
        <v>208</v>
      </c>
      <c r="D13" s="177"/>
      <c r="E13" s="422" t="s">
        <v>826</v>
      </c>
      <c r="F13" s="425">
        <f>F14</f>
        <v>15000</v>
      </c>
      <c r="G13" s="63"/>
      <c r="H13" s="63"/>
      <c r="I13" s="63"/>
      <c r="J13" s="63"/>
      <c r="K13" s="63"/>
      <c r="L13" s="63"/>
    </row>
    <row r="14" spans="2:12" ht="14.25" customHeight="1">
      <c r="B14" s="254"/>
      <c r="C14" s="178"/>
      <c r="D14" s="179" t="s">
        <v>169</v>
      </c>
      <c r="E14" s="43" t="s">
        <v>170</v>
      </c>
      <c r="F14" s="255">
        <v>15000</v>
      </c>
      <c r="G14" s="63"/>
      <c r="H14" s="63"/>
      <c r="I14" s="63"/>
      <c r="J14" s="63"/>
      <c r="K14" s="63"/>
      <c r="L14" s="63"/>
    </row>
    <row r="15" spans="2:12" ht="14.25" customHeight="1">
      <c r="B15" s="256"/>
      <c r="C15" s="426" t="s">
        <v>190</v>
      </c>
      <c r="D15" s="427"/>
      <c r="E15" s="428" t="s">
        <v>827</v>
      </c>
      <c r="F15" s="429">
        <f>F16</f>
        <v>1270000</v>
      </c>
      <c r="G15" s="63"/>
      <c r="H15" s="63"/>
      <c r="I15" s="63"/>
      <c r="J15" s="63"/>
      <c r="K15" s="63"/>
      <c r="L15" s="63"/>
    </row>
    <row r="16" spans="2:12" ht="14.25" customHeight="1">
      <c r="B16" s="254"/>
      <c r="C16" s="178"/>
      <c r="D16" s="179" t="s">
        <v>209</v>
      </c>
      <c r="E16" s="43" t="s">
        <v>210</v>
      </c>
      <c r="F16" s="257">
        <v>1270000</v>
      </c>
      <c r="G16" s="63"/>
      <c r="H16" s="63"/>
      <c r="I16" s="63"/>
      <c r="J16" s="63"/>
      <c r="K16" s="63"/>
      <c r="L16" s="63"/>
    </row>
    <row r="17" spans="2:12" ht="14.25" customHeight="1">
      <c r="B17" s="256"/>
      <c r="C17" s="427" t="s">
        <v>211</v>
      </c>
      <c r="D17" s="427"/>
      <c r="E17" s="428" t="s">
        <v>828</v>
      </c>
      <c r="F17" s="430">
        <f>F18</f>
        <v>18000</v>
      </c>
      <c r="G17" s="63"/>
      <c r="H17" s="63"/>
      <c r="I17" s="63"/>
      <c r="J17" s="63"/>
      <c r="K17" s="63"/>
      <c r="L17" s="63"/>
    </row>
    <row r="18" spans="2:12" ht="24.75" customHeight="1" thickBot="1">
      <c r="B18" s="258"/>
      <c r="C18" s="182"/>
      <c r="D18" s="182">
        <v>2850</v>
      </c>
      <c r="E18" s="31" t="s">
        <v>212</v>
      </c>
      <c r="F18" s="259">
        <v>18000</v>
      </c>
      <c r="G18" s="63"/>
      <c r="H18" s="63"/>
      <c r="I18" s="63"/>
      <c r="J18" s="63"/>
      <c r="K18" s="63"/>
      <c r="L18" s="63"/>
    </row>
    <row r="19" spans="2:12" ht="15.75" customHeight="1" thickBot="1">
      <c r="B19" s="391" t="s">
        <v>214</v>
      </c>
      <c r="C19" s="392"/>
      <c r="D19" s="392"/>
      <c r="E19" s="394" t="s">
        <v>195</v>
      </c>
      <c r="F19" s="405">
        <f>F20+F22+F24+F26</f>
        <v>1464000</v>
      </c>
      <c r="G19" s="63"/>
      <c r="H19" s="63"/>
      <c r="I19" s="63"/>
      <c r="J19" s="63"/>
      <c r="K19" s="63"/>
      <c r="L19" s="63"/>
    </row>
    <row r="20" spans="2:12" ht="14.25" customHeight="1">
      <c r="B20" s="253"/>
      <c r="C20" s="424" t="s">
        <v>215</v>
      </c>
      <c r="D20" s="421"/>
      <c r="E20" s="422" t="s">
        <v>829</v>
      </c>
      <c r="F20" s="431">
        <f>F21</f>
        <v>295000</v>
      </c>
      <c r="G20" s="63"/>
      <c r="H20" s="63"/>
      <c r="I20" s="63"/>
      <c r="J20" s="63"/>
      <c r="K20" s="63"/>
      <c r="L20" s="63"/>
    </row>
    <row r="21" spans="2:12" ht="14.25" customHeight="1">
      <c r="B21" s="256"/>
      <c r="C21" s="178"/>
      <c r="D21" s="179" t="s">
        <v>169</v>
      </c>
      <c r="E21" s="43" t="s">
        <v>170</v>
      </c>
      <c r="F21" s="257">
        <v>295000</v>
      </c>
      <c r="G21" s="63"/>
      <c r="H21" s="63"/>
      <c r="I21" s="63"/>
      <c r="J21" s="63"/>
      <c r="K21" s="63"/>
      <c r="L21" s="63"/>
    </row>
    <row r="22" spans="2:12" ht="14.25" customHeight="1">
      <c r="B22" s="256"/>
      <c r="C22" s="427" t="s">
        <v>637</v>
      </c>
      <c r="D22" s="179"/>
      <c r="E22" s="428" t="s">
        <v>735</v>
      </c>
      <c r="F22" s="464">
        <f>F23</f>
        <v>100000</v>
      </c>
      <c r="G22" s="63"/>
      <c r="H22" s="63"/>
      <c r="I22" s="63"/>
      <c r="J22" s="63"/>
      <c r="K22" s="63"/>
      <c r="L22" s="63"/>
    </row>
    <row r="23" spans="2:12" ht="37.5" customHeight="1">
      <c r="B23" s="256"/>
      <c r="C23" s="178"/>
      <c r="D23" s="182" t="s">
        <v>216</v>
      </c>
      <c r="E23" s="384" t="s">
        <v>716</v>
      </c>
      <c r="F23" s="257">
        <v>100000</v>
      </c>
      <c r="G23" s="63"/>
      <c r="H23" s="63"/>
      <c r="I23" s="63"/>
      <c r="J23" s="63"/>
      <c r="K23" s="63"/>
      <c r="L23" s="63"/>
    </row>
    <row r="24" spans="2:12" ht="14.25" customHeight="1">
      <c r="B24" s="256"/>
      <c r="C24" s="427" t="s">
        <v>217</v>
      </c>
      <c r="D24" s="426"/>
      <c r="E24" s="428" t="s">
        <v>196</v>
      </c>
      <c r="F24" s="430">
        <f>F25</f>
        <v>400000</v>
      </c>
      <c r="G24" s="63"/>
      <c r="H24" s="63"/>
      <c r="I24" s="63"/>
      <c r="J24" s="63"/>
      <c r="K24" s="63"/>
      <c r="L24" s="63"/>
    </row>
    <row r="25" spans="2:12" ht="37.5" customHeight="1">
      <c r="B25" s="256"/>
      <c r="C25" s="178"/>
      <c r="D25" s="409" t="s">
        <v>216</v>
      </c>
      <c r="E25" s="384" t="s">
        <v>716</v>
      </c>
      <c r="F25" s="257">
        <v>400000</v>
      </c>
      <c r="G25" s="63"/>
      <c r="H25" s="63"/>
      <c r="I25" s="63"/>
      <c r="J25" s="63"/>
      <c r="K25" s="63"/>
      <c r="L25" s="63"/>
    </row>
    <row r="26" spans="2:12" ht="17.25" customHeight="1">
      <c r="B26" s="256"/>
      <c r="C26" s="426" t="s">
        <v>218</v>
      </c>
      <c r="D26" s="427"/>
      <c r="E26" s="428" t="s">
        <v>374</v>
      </c>
      <c r="F26" s="430">
        <f>F27+F28+F29+F30</f>
        <v>669000</v>
      </c>
      <c r="G26" s="63"/>
      <c r="H26" s="63"/>
      <c r="I26" s="63"/>
      <c r="J26" s="63"/>
      <c r="K26" s="63"/>
      <c r="L26" s="63"/>
    </row>
    <row r="27" spans="2:12" ht="15" customHeight="1">
      <c r="B27" s="256"/>
      <c r="C27" s="186"/>
      <c r="D27" s="179" t="s">
        <v>213</v>
      </c>
      <c r="E27" s="43" t="s">
        <v>171</v>
      </c>
      <c r="F27" s="397">
        <v>120000</v>
      </c>
      <c r="G27" s="63"/>
      <c r="H27" s="63"/>
      <c r="I27" s="63"/>
      <c r="J27" s="63"/>
      <c r="K27" s="63"/>
      <c r="L27" s="63"/>
    </row>
    <row r="28" spans="2:12" ht="15" customHeight="1">
      <c r="B28" s="256"/>
      <c r="C28" s="186"/>
      <c r="D28" s="179" t="s">
        <v>169</v>
      </c>
      <c r="E28" s="43" t="s">
        <v>170</v>
      </c>
      <c r="F28" s="397">
        <v>70000</v>
      </c>
      <c r="G28" s="63"/>
      <c r="H28" s="63"/>
      <c r="I28" s="63"/>
      <c r="J28" s="63"/>
      <c r="K28" s="63"/>
      <c r="L28" s="63"/>
    </row>
    <row r="29" spans="2:12" ht="15" customHeight="1">
      <c r="B29" s="254"/>
      <c r="C29" s="178"/>
      <c r="D29" s="179" t="s">
        <v>219</v>
      </c>
      <c r="E29" s="43" t="s">
        <v>182</v>
      </c>
      <c r="F29" s="257">
        <v>39000</v>
      </c>
      <c r="G29" s="63"/>
      <c r="H29" s="63"/>
      <c r="I29" s="63"/>
      <c r="J29" s="63"/>
      <c r="K29" s="63"/>
      <c r="L29" s="63"/>
    </row>
    <row r="30" spans="2:12" ht="15" customHeight="1" thickBot="1">
      <c r="B30" s="260"/>
      <c r="C30" s="184"/>
      <c r="D30" s="183" t="s">
        <v>209</v>
      </c>
      <c r="E30" s="31" t="s">
        <v>210</v>
      </c>
      <c r="F30" s="400">
        <v>440000</v>
      </c>
      <c r="G30" s="63"/>
      <c r="H30" s="63"/>
      <c r="I30" s="63"/>
      <c r="J30" s="63"/>
      <c r="K30" s="63"/>
      <c r="L30" s="63"/>
    </row>
    <row r="31" spans="2:12" ht="15.75" customHeight="1" thickBot="1">
      <c r="B31" s="391" t="s">
        <v>220</v>
      </c>
      <c r="C31" s="392"/>
      <c r="D31" s="392"/>
      <c r="E31" s="387" t="s">
        <v>16</v>
      </c>
      <c r="F31" s="405">
        <f>F32</f>
        <v>190000</v>
      </c>
      <c r="G31" s="63"/>
      <c r="H31" s="63"/>
      <c r="I31" s="63"/>
      <c r="J31" s="63"/>
      <c r="K31" s="63"/>
      <c r="L31" s="63"/>
    </row>
    <row r="32" spans="2:12" ht="14.25" customHeight="1">
      <c r="B32" s="253"/>
      <c r="C32" s="424" t="s">
        <v>221</v>
      </c>
      <c r="D32" s="421"/>
      <c r="E32" s="422" t="s">
        <v>17</v>
      </c>
      <c r="F32" s="431">
        <f>SUM(F33:F34)</f>
        <v>190000</v>
      </c>
      <c r="G32" s="63"/>
      <c r="H32" s="63"/>
      <c r="I32" s="63"/>
      <c r="J32" s="63"/>
      <c r="K32" s="63"/>
      <c r="L32" s="63"/>
    </row>
    <row r="33" spans="2:12" ht="15" customHeight="1">
      <c r="B33" s="256"/>
      <c r="C33" s="187"/>
      <c r="D33" s="179" t="s">
        <v>222</v>
      </c>
      <c r="E33" s="43" t="s">
        <v>223</v>
      </c>
      <c r="F33" s="397">
        <v>70000</v>
      </c>
      <c r="G33" s="63"/>
      <c r="H33" s="63"/>
      <c r="I33" s="63"/>
      <c r="J33" s="63"/>
      <c r="K33" s="63"/>
      <c r="L33" s="63"/>
    </row>
    <row r="34" spans="2:12" ht="15" customHeight="1" thickBot="1">
      <c r="B34" s="258"/>
      <c r="C34" s="178"/>
      <c r="D34" s="183" t="s">
        <v>169</v>
      </c>
      <c r="E34" s="31" t="s">
        <v>170</v>
      </c>
      <c r="F34" s="398">
        <v>120000</v>
      </c>
      <c r="G34" s="63"/>
      <c r="H34" s="63"/>
      <c r="I34" s="63"/>
      <c r="J34" s="63"/>
      <c r="K34" s="63"/>
      <c r="L34" s="63"/>
    </row>
    <row r="35" spans="2:12" ht="15.75" customHeight="1" thickBot="1">
      <c r="B35" s="391" t="s">
        <v>224</v>
      </c>
      <c r="C35" s="406"/>
      <c r="D35" s="407"/>
      <c r="E35" s="408" t="s">
        <v>225</v>
      </c>
      <c r="F35" s="405">
        <f>F36</f>
        <v>90000</v>
      </c>
      <c r="G35" s="63"/>
      <c r="H35" s="63"/>
      <c r="I35" s="63"/>
      <c r="J35" s="63"/>
      <c r="K35" s="63"/>
      <c r="L35" s="63"/>
    </row>
    <row r="36" spans="2:12" ht="14.25" customHeight="1">
      <c r="B36" s="253"/>
      <c r="C36" s="424" t="s">
        <v>226</v>
      </c>
      <c r="D36" s="421"/>
      <c r="E36" s="422" t="s">
        <v>830</v>
      </c>
      <c r="F36" s="431">
        <f>F37</f>
        <v>90000</v>
      </c>
      <c r="G36" s="63"/>
      <c r="H36" s="63"/>
      <c r="I36" s="63"/>
      <c r="J36" s="63"/>
      <c r="K36" s="63"/>
      <c r="L36" s="63"/>
    </row>
    <row r="37" spans="2:12" ht="15" customHeight="1" thickBot="1">
      <c r="B37" s="258"/>
      <c r="C37" s="178"/>
      <c r="D37" s="179" t="s">
        <v>169</v>
      </c>
      <c r="E37" s="43" t="s">
        <v>170</v>
      </c>
      <c r="F37" s="257">
        <v>90000</v>
      </c>
      <c r="G37" s="63"/>
      <c r="H37" s="63"/>
      <c r="I37" s="63"/>
      <c r="J37" s="63"/>
      <c r="K37" s="63"/>
      <c r="L37" s="63"/>
    </row>
    <row r="38" spans="2:12" ht="15.75" customHeight="1" thickBot="1">
      <c r="B38" s="391" t="s">
        <v>153</v>
      </c>
      <c r="C38" s="392"/>
      <c r="D38" s="392"/>
      <c r="E38" s="387" t="s">
        <v>22</v>
      </c>
      <c r="F38" s="405">
        <f>F39+F43+F50+F74</f>
        <v>2296809</v>
      </c>
      <c r="G38" s="63"/>
      <c r="H38" s="63"/>
      <c r="I38" s="63"/>
      <c r="J38" s="63"/>
      <c r="K38" s="63"/>
      <c r="L38" s="63"/>
    </row>
    <row r="39" spans="2:12" ht="15" customHeight="1">
      <c r="B39" s="253"/>
      <c r="C39" s="424" t="s">
        <v>154</v>
      </c>
      <c r="D39" s="421"/>
      <c r="E39" s="422" t="s">
        <v>831</v>
      </c>
      <c r="F39" s="431">
        <f>SUM(F40:F42)</f>
        <v>66200</v>
      </c>
      <c r="G39" s="63"/>
      <c r="H39" s="63"/>
      <c r="I39" s="63"/>
      <c r="J39" s="63"/>
      <c r="K39" s="63"/>
      <c r="L39" s="63"/>
    </row>
    <row r="40" spans="2:12" ht="15" customHeight="1">
      <c r="B40" s="254"/>
      <c r="C40" s="178"/>
      <c r="D40" s="179" t="s">
        <v>227</v>
      </c>
      <c r="E40" s="43" t="s">
        <v>228</v>
      </c>
      <c r="F40" s="399">
        <v>55200</v>
      </c>
      <c r="G40" s="63"/>
      <c r="H40" s="63"/>
      <c r="I40" s="63"/>
      <c r="J40" s="63"/>
      <c r="K40" s="63"/>
      <c r="L40" s="63"/>
    </row>
    <row r="41" spans="2:12" ht="15" customHeight="1">
      <c r="B41" s="254"/>
      <c r="C41" s="178"/>
      <c r="D41" s="179" t="s">
        <v>229</v>
      </c>
      <c r="E41" s="43" t="s">
        <v>230</v>
      </c>
      <c r="F41" s="399">
        <v>9600</v>
      </c>
      <c r="G41" s="63"/>
      <c r="H41" s="63"/>
      <c r="I41" s="63"/>
      <c r="J41" s="63"/>
      <c r="K41" s="63"/>
      <c r="L41" s="63"/>
    </row>
    <row r="42" spans="2:12" ht="15" customHeight="1">
      <c r="B42" s="254"/>
      <c r="C42" s="178"/>
      <c r="D42" s="179" t="s">
        <v>231</v>
      </c>
      <c r="E42" s="43" t="s">
        <v>232</v>
      </c>
      <c r="F42" s="399">
        <v>1400</v>
      </c>
      <c r="G42" s="63"/>
      <c r="H42" s="63"/>
      <c r="I42" s="63"/>
      <c r="J42" s="63"/>
      <c r="K42" s="63"/>
      <c r="L42" s="63"/>
    </row>
    <row r="43" spans="2:12" ht="15" customHeight="1">
      <c r="B43" s="256"/>
      <c r="C43" s="426" t="s">
        <v>233</v>
      </c>
      <c r="D43" s="427"/>
      <c r="E43" s="428" t="s">
        <v>832</v>
      </c>
      <c r="F43" s="430">
        <f>SUM(F44:F49)</f>
        <v>202702</v>
      </c>
      <c r="G43" s="63"/>
      <c r="H43" s="63"/>
      <c r="I43" s="63"/>
      <c r="J43" s="63"/>
      <c r="K43" s="63"/>
      <c r="L43" s="63"/>
    </row>
    <row r="44" spans="2:12" ht="15" customHeight="1">
      <c r="B44" s="254"/>
      <c r="C44" s="178"/>
      <c r="D44" s="179" t="s">
        <v>222</v>
      </c>
      <c r="E44" s="43" t="s">
        <v>223</v>
      </c>
      <c r="F44" s="257">
        <v>170000</v>
      </c>
      <c r="G44" s="63"/>
      <c r="H44" s="63"/>
      <c r="I44" s="63"/>
      <c r="J44" s="63"/>
      <c r="K44" s="63"/>
      <c r="L44" s="63"/>
    </row>
    <row r="45" spans="2:12" ht="15" customHeight="1">
      <c r="B45" s="254"/>
      <c r="C45" s="178"/>
      <c r="D45" s="179" t="s">
        <v>213</v>
      </c>
      <c r="E45" s="43" t="s">
        <v>171</v>
      </c>
      <c r="F45" s="257">
        <v>12202</v>
      </c>
      <c r="G45" s="63"/>
      <c r="H45" s="63"/>
      <c r="I45" s="63"/>
      <c r="J45" s="63"/>
      <c r="K45" s="63"/>
      <c r="L45" s="63"/>
    </row>
    <row r="46" spans="2:12" ht="15" customHeight="1">
      <c r="B46" s="254"/>
      <c r="C46" s="178"/>
      <c r="D46" s="179" t="s">
        <v>169</v>
      </c>
      <c r="E46" s="43" t="s">
        <v>170</v>
      </c>
      <c r="F46" s="257">
        <v>10500</v>
      </c>
      <c r="G46" s="63"/>
      <c r="H46" s="63"/>
      <c r="I46" s="63"/>
      <c r="J46" s="63"/>
      <c r="K46" s="63"/>
      <c r="L46" s="63"/>
    </row>
    <row r="47" spans="2:12" ht="15" customHeight="1">
      <c r="B47" s="254"/>
      <c r="C47" s="178"/>
      <c r="D47" s="179" t="s">
        <v>234</v>
      </c>
      <c r="E47" s="43" t="s">
        <v>181</v>
      </c>
      <c r="F47" s="257">
        <v>1000</v>
      </c>
      <c r="G47" s="63"/>
      <c r="H47" s="63"/>
      <c r="I47" s="63"/>
      <c r="J47" s="63"/>
      <c r="K47" s="63"/>
      <c r="L47" s="63"/>
    </row>
    <row r="48" spans="2:12" ht="15" customHeight="1">
      <c r="B48" s="254"/>
      <c r="C48" s="178"/>
      <c r="D48" s="188">
        <v>4420</v>
      </c>
      <c r="E48" s="43" t="s">
        <v>235</v>
      </c>
      <c r="F48" s="257">
        <v>4000</v>
      </c>
      <c r="G48" s="63"/>
      <c r="H48" s="63"/>
      <c r="I48" s="63"/>
      <c r="J48" s="63"/>
      <c r="K48" s="63"/>
      <c r="L48" s="63"/>
    </row>
    <row r="49" spans="2:12" ht="12.75">
      <c r="B49" s="254"/>
      <c r="C49" s="178"/>
      <c r="D49" s="188">
        <v>4700</v>
      </c>
      <c r="E49" s="43" t="s">
        <v>343</v>
      </c>
      <c r="F49" s="257">
        <v>5000</v>
      </c>
      <c r="G49" s="63"/>
      <c r="H49" s="63"/>
      <c r="I49" s="63"/>
      <c r="J49" s="63"/>
      <c r="K49" s="63"/>
      <c r="L49" s="63"/>
    </row>
    <row r="50" spans="2:12" ht="15" customHeight="1">
      <c r="B50" s="256"/>
      <c r="C50" s="426" t="s">
        <v>236</v>
      </c>
      <c r="D50" s="427"/>
      <c r="E50" s="428" t="s">
        <v>199</v>
      </c>
      <c r="F50" s="430">
        <f>SUM(F51:F73)</f>
        <v>1960267</v>
      </c>
      <c r="G50" s="63"/>
      <c r="H50" s="63"/>
      <c r="I50" s="63"/>
      <c r="J50" s="63"/>
      <c r="K50" s="63"/>
      <c r="L50" s="63"/>
    </row>
    <row r="51" spans="2:12" ht="14.25" customHeight="1">
      <c r="B51" s="254"/>
      <c r="C51" s="178"/>
      <c r="D51" s="178">
        <v>3020</v>
      </c>
      <c r="E51" s="43" t="s">
        <v>173</v>
      </c>
      <c r="F51" s="257">
        <v>56000</v>
      </c>
      <c r="G51" s="63"/>
      <c r="H51" s="63"/>
      <c r="I51" s="63"/>
      <c r="J51" s="63"/>
      <c r="K51" s="63"/>
      <c r="L51" s="63"/>
    </row>
    <row r="52" spans="2:12" ht="14.25" customHeight="1">
      <c r="B52" s="254"/>
      <c r="C52" s="178"/>
      <c r="D52" s="179" t="s">
        <v>227</v>
      </c>
      <c r="E52" s="43" t="s">
        <v>228</v>
      </c>
      <c r="F52" s="257">
        <v>1050000</v>
      </c>
      <c r="G52" s="63"/>
      <c r="H52" s="63"/>
      <c r="I52" s="63"/>
      <c r="J52" s="63"/>
      <c r="K52" s="63"/>
      <c r="L52" s="63"/>
    </row>
    <row r="53" spans="2:12" ht="14.25" customHeight="1">
      <c r="B53" s="254"/>
      <c r="C53" s="178"/>
      <c r="D53" s="179" t="s">
        <v>237</v>
      </c>
      <c r="E53" s="43" t="s">
        <v>175</v>
      </c>
      <c r="F53" s="257">
        <v>76000</v>
      </c>
      <c r="G53" s="63"/>
      <c r="H53" s="63"/>
      <c r="I53" s="63"/>
      <c r="J53" s="63"/>
      <c r="K53" s="63"/>
      <c r="L53" s="63"/>
    </row>
    <row r="54" spans="2:12" ht="14.25" customHeight="1">
      <c r="B54" s="254"/>
      <c r="C54" s="178"/>
      <c r="D54" s="179" t="s">
        <v>229</v>
      </c>
      <c r="E54" s="43" t="s">
        <v>230</v>
      </c>
      <c r="F54" s="257">
        <v>170000</v>
      </c>
      <c r="G54" s="63"/>
      <c r="H54" s="63"/>
      <c r="I54" s="63"/>
      <c r="J54" s="63"/>
      <c r="K54" s="63"/>
      <c r="L54" s="63"/>
    </row>
    <row r="55" spans="2:12" ht="14.25" customHeight="1">
      <c r="B55" s="254"/>
      <c r="C55" s="178"/>
      <c r="D55" s="179" t="s">
        <v>231</v>
      </c>
      <c r="E55" s="43" t="s">
        <v>232</v>
      </c>
      <c r="F55" s="257">
        <v>28000</v>
      </c>
      <c r="G55" s="63"/>
      <c r="H55" s="63"/>
      <c r="I55" s="63"/>
      <c r="J55" s="63"/>
      <c r="K55" s="63"/>
      <c r="L55" s="63"/>
    </row>
    <row r="56" spans="2:12" ht="14.25" customHeight="1">
      <c r="B56" s="254"/>
      <c r="C56" s="178"/>
      <c r="D56" s="178">
        <v>4170</v>
      </c>
      <c r="E56" s="43" t="s">
        <v>176</v>
      </c>
      <c r="F56" s="257">
        <v>15000</v>
      </c>
      <c r="G56" s="63"/>
      <c r="H56" s="63"/>
      <c r="I56" s="63"/>
      <c r="J56" s="63"/>
      <c r="K56" s="63"/>
      <c r="L56" s="63"/>
    </row>
    <row r="57" spans="2:12" ht="14.25" customHeight="1">
      <c r="B57" s="254"/>
      <c r="C57" s="178"/>
      <c r="D57" s="179" t="s">
        <v>213</v>
      </c>
      <c r="E57" s="43" t="s">
        <v>171</v>
      </c>
      <c r="F57" s="257">
        <v>108467</v>
      </c>
      <c r="G57" s="63"/>
      <c r="H57" s="63"/>
      <c r="I57" s="63"/>
      <c r="J57" s="63"/>
      <c r="K57" s="63"/>
      <c r="L57" s="63"/>
    </row>
    <row r="58" spans="2:12" ht="14.25" customHeight="1">
      <c r="B58" s="254"/>
      <c r="C58" s="178"/>
      <c r="D58" s="179" t="s">
        <v>238</v>
      </c>
      <c r="E58" s="43" t="s">
        <v>177</v>
      </c>
      <c r="F58" s="257">
        <v>33000</v>
      </c>
      <c r="G58" s="63"/>
      <c r="H58" s="63"/>
      <c r="I58" s="63"/>
      <c r="J58" s="63"/>
      <c r="K58" s="63"/>
      <c r="L58" s="63"/>
    </row>
    <row r="59" spans="2:12" ht="14.25" customHeight="1">
      <c r="B59" s="254"/>
      <c r="C59" s="178"/>
      <c r="D59" s="179" t="s">
        <v>239</v>
      </c>
      <c r="E59" s="43" t="s">
        <v>178</v>
      </c>
      <c r="F59" s="257">
        <v>10000</v>
      </c>
      <c r="G59" s="63"/>
      <c r="H59" s="63"/>
      <c r="I59" s="63"/>
      <c r="J59" s="63"/>
      <c r="K59" s="63"/>
      <c r="L59" s="63"/>
    </row>
    <row r="60" spans="2:12" ht="14.25" customHeight="1">
      <c r="B60" s="254"/>
      <c r="C60" s="178"/>
      <c r="D60" s="178" t="s">
        <v>274</v>
      </c>
      <c r="E60" s="43" t="s">
        <v>179</v>
      </c>
      <c r="F60" s="257">
        <v>2000</v>
      </c>
      <c r="G60" s="63"/>
      <c r="H60" s="63"/>
      <c r="I60" s="63"/>
      <c r="J60" s="63"/>
      <c r="K60" s="63"/>
      <c r="L60" s="63"/>
    </row>
    <row r="61" spans="2:12" ht="14.25" customHeight="1">
      <c r="B61" s="254"/>
      <c r="C61" s="178"/>
      <c r="D61" s="179" t="s">
        <v>169</v>
      </c>
      <c r="E61" s="43" t="s">
        <v>170</v>
      </c>
      <c r="F61" s="257">
        <v>176800</v>
      </c>
      <c r="G61" s="63"/>
      <c r="H61" s="63"/>
      <c r="I61" s="63"/>
      <c r="J61" s="63"/>
      <c r="K61" s="63"/>
      <c r="L61" s="63"/>
    </row>
    <row r="62" spans="2:12" ht="14.25" customHeight="1">
      <c r="B62" s="254"/>
      <c r="C62" s="178"/>
      <c r="D62" s="188">
        <v>4350</v>
      </c>
      <c r="E62" s="43" t="s">
        <v>240</v>
      </c>
      <c r="F62" s="257">
        <v>12000</v>
      </c>
      <c r="G62" s="63"/>
      <c r="H62" s="63"/>
      <c r="I62" s="63"/>
      <c r="J62" s="63"/>
      <c r="K62" s="63"/>
      <c r="L62" s="63"/>
    </row>
    <row r="63" spans="2:12" ht="14.25" customHeight="1">
      <c r="B63" s="254"/>
      <c r="C63" s="178"/>
      <c r="D63" s="188">
        <v>4360</v>
      </c>
      <c r="E63" s="43" t="s">
        <v>241</v>
      </c>
      <c r="F63" s="257">
        <v>19000</v>
      </c>
      <c r="G63" s="63"/>
      <c r="H63" s="63"/>
      <c r="I63" s="63"/>
      <c r="J63" s="63"/>
      <c r="K63" s="63"/>
      <c r="L63" s="63"/>
    </row>
    <row r="64" spans="2:12" ht="14.25" customHeight="1">
      <c r="B64" s="254"/>
      <c r="C64" s="178"/>
      <c r="D64" s="188">
        <v>4370</v>
      </c>
      <c r="E64" s="43" t="s">
        <v>180</v>
      </c>
      <c r="F64" s="257">
        <v>10000</v>
      </c>
      <c r="G64" s="63"/>
      <c r="H64" s="63"/>
      <c r="I64" s="63"/>
      <c r="J64" s="63"/>
      <c r="K64" s="63"/>
      <c r="L64" s="63"/>
    </row>
    <row r="65" spans="2:12" ht="14.25" customHeight="1">
      <c r="B65" s="254"/>
      <c r="C65" s="178"/>
      <c r="D65" s="179" t="s">
        <v>234</v>
      </c>
      <c r="E65" s="43" t="s">
        <v>181</v>
      </c>
      <c r="F65" s="257">
        <v>12000</v>
      </c>
      <c r="G65" s="63"/>
      <c r="H65" s="63"/>
      <c r="I65" s="63"/>
      <c r="J65" s="63"/>
      <c r="K65" s="63"/>
      <c r="L65" s="63"/>
    </row>
    <row r="66" spans="2:12" ht="14.25" customHeight="1">
      <c r="B66" s="254"/>
      <c r="C66" s="178"/>
      <c r="D66" s="188">
        <v>4420</v>
      </c>
      <c r="E66" s="43" t="s">
        <v>235</v>
      </c>
      <c r="F66" s="257">
        <v>6000</v>
      </c>
      <c r="G66" s="63"/>
      <c r="H66" s="63"/>
      <c r="I66" s="63"/>
      <c r="J66" s="63"/>
      <c r="K66" s="63"/>
      <c r="L66" s="63"/>
    </row>
    <row r="67" spans="2:12" ht="14.25" customHeight="1">
      <c r="B67" s="254"/>
      <c r="C67" s="178"/>
      <c r="D67" s="179" t="s">
        <v>219</v>
      </c>
      <c r="E67" s="43" t="s">
        <v>182</v>
      </c>
      <c r="F67" s="257">
        <v>34000</v>
      </c>
      <c r="G67" s="63"/>
      <c r="H67" s="63"/>
      <c r="I67" s="63"/>
      <c r="J67" s="63"/>
      <c r="K67" s="63"/>
      <c r="L67" s="63"/>
    </row>
    <row r="68" spans="2:12" ht="14.25" customHeight="1">
      <c r="B68" s="304"/>
      <c r="C68" s="178"/>
      <c r="D68" s="179" t="s">
        <v>242</v>
      </c>
      <c r="E68" s="43" t="s">
        <v>243</v>
      </c>
      <c r="F68" s="257">
        <v>23000</v>
      </c>
      <c r="G68" s="63"/>
      <c r="H68" s="63"/>
      <c r="I68" s="63"/>
      <c r="J68" s="63"/>
      <c r="K68" s="63"/>
      <c r="L68" s="63"/>
    </row>
    <row r="69" spans="2:12" ht="14.25" customHeight="1">
      <c r="B69" s="254"/>
      <c r="C69" s="178"/>
      <c r="D69" s="188">
        <v>4610</v>
      </c>
      <c r="E69" s="43" t="s">
        <v>244</v>
      </c>
      <c r="F69" s="257">
        <v>1000</v>
      </c>
      <c r="G69" s="63"/>
      <c r="H69" s="63"/>
      <c r="I69" s="63"/>
      <c r="J69" s="63"/>
      <c r="K69" s="63"/>
      <c r="L69" s="63"/>
    </row>
    <row r="70" spans="2:12" ht="14.25" customHeight="1">
      <c r="B70" s="254"/>
      <c r="C70" s="178"/>
      <c r="D70" s="188">
        <v>4700</v>
      </c>
      <c r="E70" s="43" t="s">
        <v>245</v>
      </c>
      <c r="F70" s="257">
        <v>13000</v>
      </c>
      <c r="G70" s="63"/>
      <c r="H70" s="63"/>
      <c r="I70" s="63"/>
      <c r="J70" s="63"/>
      <c r="K70" s="63"/>
      <c r="L70" s="63"/>
    </row>
    <row r="71" spans="2:12" ht="14.25" customHeight="1">
      <c r="B71" s="254"/>
      <c r="C71" s="178"/>
      <c r="D71" s="178" t="s">
        <v>275</v>
      </c>
      <c r="E71" s="43" t="s">
        <v>276</v>
      </c>
      <c r="F71" s="257">
        <v>5000</v>
      </c>
      <c r="G71" s="63"/>
      <c r="H71" s="63"/>
      <c r="I71" s="63"/>
      <c r="J71" s="63"/>
      <c r="K71" s="63"/>
      <c r="L71" s="63"/>
    </row>
    <row r="72" spans="2:12" ht="14.25" customHeight="1">
      <c r="B72" s="254"/>
      <c r="C72" s="178"/>
      <c r="D72" s="188">
        <v>4750</v>
      </c>
      <c r="E72" s="43" t="s">
        <v>246</v>
      </c>
      <c r="F72" s="257">
        <v>45000</v>
      </c>
      <c r="G72" s="63"/>
      <c r="H72" s="63"/>
      <c r="I72" s="63"/>
      <c r="J72" s="63"/>
      <c r="K72" s="63"/>
      <c r="L72" s="63"/>
    </row>
    <row r="73" spans="2:12" ht="14.25" customHeight="1">
      <c r="B73" s="254"/>
      <c r="C73" s="178"/>
      <c r="D73" s="188">
        <v>6060</v>
      </c>
      <c r="E73" s="43" t="s">
        <v>184</v>
      </c>
      <c r="F73" s="257">
        <v>55000</v>
      </c>
      <c r="G73" s="63"/>
      <c r="H73" s="63"/>
      <c r="I73" s="63"/>
      <c r="J73" s="63"/>
      <c r="K73" s="63"/>
      <c r="L73" s="63"/>
    </row>
    <row r="74" spans="2:12" ht="15" customHeight="1">
      <c r="B74" s="254"/>
      <c r="C74" s="427" t="s">
        <v>247</v>
      </c>
      <c r="D74" s="426"/>
      <c r="E74" s="428" t="s">
        <v>833</v>
      </c>
      <c r="F74" s="430">
        <f>F75+F76+F77</f>
        <v>67640</v>
      </c>
      <c r="G74" s="63"/>
      <c r="H74" s="63"/>
      <c r="I74" s="63"/>
      <c r="J74" s="63"/>
      <c r="K74" s="63"/>
      <c r="L74" s="63"/>
    </row>
    <row r="75" spans="2:12" ht="15" customHeight="1">
      <c r="B75" s="254"/>
      <c r="C75" s="427"/>
      <c r="D75" s="178">
        <v>4170</v>
      </c>
      <c r="E75" s="43" t="s">
        <v>176</v>
      </c>
      <c r="F75" s="397">
        <v>2640</v>
      </c>
      <c r="G75" s="63"/>
      <c r="H75" s="63"/>
      <c r="I75" s="63"/>
      <c r="J75" s="63"/>
      <c r="K75" s="63"/>
      <c r="L75" s="63"/>
    </row>
    <row r="76" spans="2:12" ht="15" customHeight="1">
      <c r="B76" s="254"/>
      <c r="C76" s="178"/>
      <c r="D76" s="188">
        <v>4210</v>
      </c>
      <c r="E76" s="43" t="s">
        <v>171</v>
      </c>
      <c r="F76" s="257">
        <v>20000</v>
      </c>
      <c r="G76" s="63"/>
      <c r="H76" s="63"/>
      <c r="I76" s="63"/>
      <c r="J76" s="63"/>
      <c r="K76" s="63"/>
      <c r="L76" s="63"/>
    </row>
    <row r="77" spans="2:12" ht="15" customHeight="1" thickBot="1">
      <c r="B77" s="254"/>
      <c r="C77" s="178"/>
      <c r="D77" s="188">
        <v>4300</v>
      </c>
      <c r="E77" s="43" t="s">
        <v>170</v>
      </c>
      <c r="F77" s="257">
        <v>45000</v>
      </c>
      <c r="G77" s="63"/>
      <c r="H77" s="63"/>
      <c r="I77" s="63"/>
      <c r="J77" s="63"/>
      <c r="K77" s="63"/>
      <c r="L77" s="63"/>
    </row>
    <row r="78" spans="2:12" ht="29.25" customHeight="1" thickBot="1">
      <c r="B78" s="391" t="s">
        <v>157</v>
      </c>
      <c r="C78" s="392"/>
      <c r="D78" s="392"/>
      <c r="E78" s="389" t="s">
        <v>32</v>
      </c>
      <c r="F78" s="405">
        <f>F79</f>
        <v>1248</v>
      </c>
      <c r="G78" s="63"/>
      <c r="H78" s="63"/>
      <c r="I78" s="63"/>
      <c r="J78" s="63"/>
      <c r="K78" s="63"/>
      <c r="L78" s="63"/>
    </row>
    <row r="79" spans="2:12" ht="26.25" customHeight="1">
      <c r="B79" s="253"/>
      <c r="C79" s="424" t="s">
        <v>158</v>
      </c>
      <c r="D79" s="421"/>
      <c r="E79" s="422" t="s">
        <v>834</v>
      </c>
      <c r="F79" s="431">
        <f>SUM(F80:F80)</f>
        <v>1248</v>
      </c>
      <c r="G79" s="63"/>
      <c r="H79" s="63"/>
      <c r="I79" s="63"/>
      <c r="J79" s="63"/>
      <c r="K79" s="63"/>
      <c r="L79" s="63"/>
    </row>
    <row r="80" spans="2:12" ht="15" customHeight="1" thickBot="1">
      <c r="B80" s="258"/>
      <c r="C80" s="182"/>
      <c r="D80" s="409" t="s">
        <v>169</v>
      </c>
      <c r="E80" s="327" t="s">
        <v>248</v>
      </c>
      <c r="F80" s="401">
        <v>1248</v>
      </c>
      <c r="G80" s="63"/>
      <c r="H80" s="63"/>
      <c r="I80" s="63"/>
      <c r="J80" s="63"/>
      <c r="K80" s="63"/>
      <c r="L80" s="63"/>
    </row>
    <row r="81" spans="2:12" ht="27.75" customHeight="1" thickBot="1">
      <c r="B81" s="391" t="s">
        <v>159</v>
      </c>
      <c r="C81" s="392"/>
      <c r="D81" s="392"/>
      <c r="E81" s="389" t="s">
        <v>35</v>
      </c>
      <c r="F81" s="405">
        <f>F82</f>
        <v>120000</v>
      </c>
      <c r="G81" s="63"/>
      <c r="H81" s="63"/>
      <c r="I81" s="63"/>
      <c r="J81" s="63"/>
      <c r="K81" s="63"/>
      <c r="L81" s="63"/>
    </row>
    <row r="82" spans="2:12" ht="15" customHeight="1">
      <c r="B82" s="253"/>
      <c r="C82" s="424" t="s">
        <v>249</v>
      </c>
      <c r="D82" s="421"/>
      <c r="E82" s="422" t="s">
        <v>835</v>
      </c>
      <c r="F82" s="431">
        <f>SUM(F83:F90)</f>
        <v>120000</v>
      </c>
      <c r="G82" s="63"/>
      <c r="H82" s="63"/>
      <c r="I82" s="63"/>
      <c r="J82" s="63"/>
      <c r="K82" s="63"/>
      <c r="L82" s="63"/>
    </row>
    <row r="83" spans="2:12" ht="30.75" customHeight="1">
      <c r="B83" s="253"/>
      <c r="C83" s="424"/>
      <c r="D83" s="525" t="s">
        <v>639</v>
      </c>
      <c r="E83" s="43" t="s">
        <v>773</v>
      </c>
      <c r="F83" s="403">
        <v>3000</v>
      </c>
      <c r="G83" s="63"/>
      <c r="H83" s="63"/>
      <c r="I83" s="63"/>
      <c r="J83" s="63"/>
      <c r="K83" s="63"/>
      <c r="L83" s="63"/>
    </row>
    <row r="84" spans="2:12" ht="14.25">
      <c r="B84" s="253"/>
      <c r="C84" s="424"/>
      <c r="D84" s="472" t="s">
        <v>172</v>
      </c>
      <c r="E84" s="310" t="s">
        <v>173</v>
      </c>
      <c r="F84" s="450">
        <v>18000</v>
      </c>
      <c r="G84" s="63"/>
      <c r="H84" s="63"/>
      <c r="I84" s="63"/>
      <c r="J84" s="63"/>
      <c r="K84" s="63"/>
      <c r="L84" s="63"/>
    </row>
    <row r="85" spans="2:12" ht="15.75" customHeight="1">
      <c r="B85" s="254"/>
      <c r="C85" s="178"/>
      <c r="D85" s="179" t="s">
        <v>213</v>
      </c>
      <c r="E85" s="43" t="s">
        <v>171</v>
      </c>
      <c r="F85" s="257">
        <v>28000</v>
      </c>
      <c r="G85" s="63"/>
      <c r="H85" s="63"/>
      <c r="I85" s="63"/>
      <c r="J85" s="63"/>
      <c r="K85" s="63"/>
      <c r="L85" s="63"/>
    </row>
    <row r="86" spans="2:12" ht="15.75" customHeight="1">
      <c r="B86" s="254"/>
      <c r="C86" s="178"/>
      <c r="D86" s="179" t="s">
        <v>238</v>
      </c>
      <c r="E86" s="43" t="s">
        <v>177</v>
      </c>
      <c r="F86" s="257">
        <v>23000</v>
      </c>
      <c r="G86" s="63"/>
      <c r="H86" s="63"/>
      <c r="I86" s="63"/>
      <c r="J86" s="63"/>
      <c r="K86" s="63"/>
      <c r="L86" s="63"/>
    </row>
    <row r="87" spans="2:12" ht="15.75" customHeight="1">
      <c r="B87" s="254"/>
      <c r="C87" s="178"/>
      <c r="D87" s="179" t="s">
        <v>239</v>
      </c>
      <c r="E87" s="43" t="s">
        <v>178</v>
      </c>
      <c r="F87" s="257">
        <v>20000</v>
      </c>
      <c r="G87" s="63"/>
      <c r="H87" s="63"/>
      <c r="I87" s="63"/>
      <c r="J87" s="63"/>
      <c r="K87" s="63"/>
      <c r="L87" s="63"/>
    </row>
    <row r="88" spans="2:12" ht="15.75" customHeight="1">
      <c r="B88" s="254"/>
      <c r="C88" s="178"/>
      <c r="D88" s="179" t="s">
        <v>169</v>
      </c>
      <c r="E88" s="43" t="s">
        <v>170</v>
      </c>
      <c r="F88" s="257">
        <v>5000</v>
      </c>
      <c r="G88" s="63"/>
      <c r="H88" s="63"/>
      <c r="I88" s="63"/>
      <c r="J88" s="63"/>
      <c r="K88" s="63"/>
      <c r="L88" s="63"/>
    </row>
    <row r="89" spans="2:12" ht="15.75" customHeight="1">
      <c r="B89" s="254"/>
      <c r="C89" s="178"/>
      <c r="D89" s="179" t="s">
        <v>219</v>
      </c>
      <c r="E89" s="43" t="s">
        <v>182</v>
      </c>
      <c r="F89" s="257">
        <v>13000</v>
      </c>
      <c r="G89" s="63"/>
      <c r="H89" s="63"/>
      <c r="I89" s="63"/>
      <c r="J89" s="63"/>
      <c r="K89" s="63"/>
      <c r="L89" s="63"/>
    </row>
    <row r="90" spans="2:12" ht="15.75" customHeight="1" thickBot="1">
      <c r="B90" s="260"/>
      <c r="C90" s="184"/>
      <c r="D90" s="179" t="s">
        <v>209</v>
      </c>
      <c r="E90" s="43" t="s">
        <v>210</v>
      </c>
      <c r="F90" s="400">
        <v>10000</v>
      </c>
      <c r="G90" s="63"/>
      <c r="H90" s="63"/>
      <c r="I90" s="63"/>
      <c r="J90" s="63"/>
      <c r="K90" s="63"/>
      <c r="L90" s="63"/>
    </row>
    <row r="91" spans="2:12" ht="16.5" customHeight="1" thickBot="1">
      <c r="B91" s="391" t="s">
        <v>250</v>
      </c>
      <c r="C91" s="392"/>
      <c r="D91" s="392"/>
      <c r="E91" s="394" t="s">
        <v>251</v>
      </c>
      <c r="F91" s="405">
        <f>F92</f>
        <v>120000</v>
      </c>
      <c r="G91" s="63"/>
      <c r="H91" s="63"/>
      <c r="I91" s="63"/>
      <c r="J91" s="63"/>
      <c r="K91" s="63"/>
      <c r="L91" s="63"/>
    </row>
    <row r="92" spans="2:12" ht="27" customHeight="1">
      <c r="B92" s="253"/>
      <c r="C92" s="424" t="s">
        <v>252</v>
      </c>
      <c r="D92" s="421"/>
      <c r="E92" s="422" t="s">
        <v>836</v>
      </c>
      <c r="F92" s="431">
        <f>F93</f>
        <v>120000</v>
      </c>
      <c r="G92" s="63"/>
      <c r="H92" s="63"/>
      <c r="I92" s="63"/>
      <c r="J92" s="63"/>
      <c r="K92" s="63"/>
      <c r="L92" s="63"/>
    </row>
    <row r="93" spans="2:12" ht="24" customHeight="1">
      <c r="B93" s="254"/>
      <c r="C93" s="178"/>
      <c r="D93" s="178" t="s">
        <v>883</v>
      </c>
      <c r="E93" s="43" t="s">
        <v>882</v>
      </c>
      <c r="F93" s="257">
        <v>120000</v>
      </c>
      <c r="G93" s="63"/>
      <c r="H93" s="63"/>
      <c r="I93" s="63"/>
      <c r="J93" s="63"/>
      <c r="K93" s="63"/>
      <c r="L93" s="63"/>
    </row>
    <row r="94" spans="2:12" ht="1.5" customHeight="1" thickBot="1">
      <c r="B94" s="260"/>
      <c r="C94" s="184"/>
      <c r="D94" s="184"/>
      <c r="E94" s="185"/>
      <c r="F94" s="400"/>
      <c r="G94" s="63"/>
      <c r="H94" s="63"/>
      <c r="I94" s="63"/>
      <c r="J94" s="63"/>
      <c r="K94" s="63"/>
      <c r="L94" s="63"/>
    </row>
    <row r="95" spans="2:12" ht="15.75" customHeight="1" thickBot="1">
      <c r="B95" s="391" t="s">
        <v>253</v>
      </c>
      <c r="C95" s="392"/>
      <c r="D95" s="392"/>
      <c r="E95" s="387" t="s">
        <v>68</v>
      </c>
      <c r="F95" s="405">
        <f>F96</f>
        <v>72000</v>
      </c>
      <c r="G95" s="63"/>
      <c r="H95" s="63"/>
      <c r="I95" s="63"/>
      <c r="J95" s="63"/>
      <c r="K95" s="63"/>
      <c r="L95" s="63"/>
    </row>
    <row r="96" spans="2:12" ht="14.25" customHeight="1">
      <c r="B96" s="253"/>
      <c r="C96" s="424" t="s">
        <v>254</v>
      </c>
      <c r="D96" s="421"/>
      <c r="E96" s="422" t="s">
        <v>837</v>
      </c>
      <c r="F96" s="431">
        <f>F97</f>
        <v>72000</v>
      </c>
      <c r="G96" s="63"/>
      <c r="H96" s="63"/>
      <c r="I96" s="63"/>
      <c r="J96" s="63"/>
      <c r="K96" s="63"/>
      <c r="L96" s="63"/>
    </row>
    <row r="97" spans="2:12" ht="13.5" thickBot="1">
      <c r="B97" s="254"/>
      <c r="C97" s="178"/>
      <c r="D97" s="179" t="s">
        <v>255</v>
      </c>
      <c r="E97" s="43" t="s">
        <v>256</v>
      </c>
      <c r="F97" s="257">
        <v>72000</v>
      </c>
      <c r="G97" s="63"/>
      <c r="H97" s="63"/>
      <c r="I97" s="63"/>
      <c r="J97" s="63"/>
      <c r="K97" s="63"/>
      <c r="L97" s="63"/>
    </row>
    <row r="98" spans="2:12" ht="15.75" customHeight="1" thickBot="1">
      <c r="B98" s="391" t="s">
        <v>257</v>
      </c>
      <c r="C98" s="392"/>
      <c r="D98" s="393"/>
      <c r="E98" s="387" t="s">
        <v>73</v>
      </c>
      <c r="F98" s="405">
        <f>F99+F122+F138+F159+F181+F194+F212+F214</f>
        <v>8295400.85</v>
      </c>
      <c r="G98" s="63"/>
      <c r="H98" s="63"/>
      <c r="I98" s="63"/>
      <c r="J98" s="63"/>
      <c r="K98" s="63"/>
      <c r="L98" s="63"/>
    </row>
    <row r="99" spans="2:12" ht="16.5" customHeight="1">
      <c r="B99" s="253"/>
      <c r="C99" s="421" t="s">
        <v>258</v>
      </c>
      <c r="D99" s="432"/>
      <c r="E99" s="422" t="s">
        <v>74</v>
      </c>
      <c r="F99" s="431">
        <f>SUM(F100:F121)</f>
        <v>4073700</v>
      </c>
      <c r="G99" s="63"/>
      <c r="H99" s="63"/>
      <c r="I99" s="63"/>
      <c r="J99" s="63"/>
      <c r="K99" s="63"/>
      <c r="L99" s="63"/>
    </row>
    <row r="100" spans="2:12" ht="14.25" customHeight="1">
      <c r="B100" s="254"/>
      <c r="C100" s="178"/>
      <c r="D100" s="179" t="s">
        <v>172</v>
      </c>
      <c r="E100" s="43" t="s">
        <v>173</v>
      </c>
      <c r="F100" s="257">
        <v>157700</v>
      </c>
      <c r="G100" s="63"/>
      <c r="H100" s="63"/>
      <c r="I100" s="63"/>
      <c r="J100" s="63"/>
      <c r="K100" s="63"/>
      <c r="L100" s="63"/>
    </row>
    <row r="101" spans="2:12" ht="14.25" customHeight="1">
      <c r="B101" s="254"/>
      <c r="C101" s="178"/>
      <c r="D101" s="179" t="s">
        <v>227</v>
      </c>
      <c r="E101" s="43" t="s">
        <v>228</v>
      </c>
      <c r="F101" s="257">
        <v>2079500</v>
      </c>
      <c r="G101" s="63"/>
      <c r="H101" s="63"/>
      <c r="I101" s="63"/>
      <c r="J101" s="63"/>
      <c r="K101" s="63"/>
      <c r="L101" s="63"/>
    </row>
    <row r="102" spans="2:12" ht="14.25" customHeight="1">
      <c r="B102" s="254"/>
      <c r="C102" s="178"/>
      <c r="D102" s="179" t="s">
        <v>237</v>
      </c>
      <c r="E102" s="43" t="s">
        <v>175</v>
      </c>
      <c r="F102" s="257">
        <v>168200</v>
      </c>
      <c r="G102" s="63"/>
      <c r="H102" s="63"/>
      <c r="I102" s="63"/>
      <c r="J102" s="63"/>
      <c r="K102" s="63"/>
      <c r="L102" s="63"/>
    </row>
    <row r="103" spans="2:12" ht="14.25" customHeight="1">
      <c r="B103" s="254"/>
      <c r="C103" s="178"/>
      <c r="D103" s="179" t="s">
        <v>229</v>
      </c>
      <c r="E103" s="43" t="s">
        <v>230</v>
      </c>
      <c r="F103" s="257">
        <v>362600</v>
      </c>
      <c r="G103" s="63"/>
      <c r="H103" s="63"/>
      <c r="I103" s="63"/>
      <c r="J103" s="63"/>
      <c r="K103" s="63"/>
      <c r="L103" s="63"/>
    </row>
    <row r="104" spans="2:12" ht="14.25" customHeight="1">
      <c r="B104" s="254"/>
      <c r="C104" s="178"/>
      <c r="D104" s="179" t="s">
        <v>231</v>
      </c>
      <c r="E104" s="43" t="s">
        <v>232</v>
      </c>
      <c r="F104" s="257">
        <v>58000</v>
      </c>
      <c r="G104" s="63"/>
      <c r="H104" s="63"/>
      <c r="I104" s="63"/>
      <c r="J104" s="63"/>
      <c r="K104" s="63"/>
      <c r="L104" s="63"/>
    </row>
    <row r="105" spans="2:12" ht="14.25" customHeight="1">
      <c r="B105" s="254"/>
      <c r="C105" s="178"/>
      <c r="D105" s="178">
        <v>4170</v>
      </c>
      <c r="E105" s="43" t="s">
        <v>176</v>
      </c>
      <c r="F105" s="257">
        <v>19000</v>
      </c>
      <c r="G105" s="63"/>
      <c r="H105" s="63"/>
      <c r="I105" s="63"/>
      <c r="J105" s="63"/>
      <c r="K105" s="63"/>
      <c r="L105" s="63"/>
    </row>
    <row r="106" spans="2:12" ht="14.25" customHeight="1">
      <c r="B106" s="254"/>
      <c r="C106" s="178"/>
      <c r="D106" s="179" t="s">
        <v>213</v>
      </c>
      <c r="E106" s="43" t="s">
        <v>171</v>
      </c>
      <c r="F106" s="257">
        <v>69900</v>
      </c>
      <c r="G106" s="63"/>
      <c r="H106" s="63"/>
      <c r="I106" s="63"/>
      <c r="J106" s="63"/>
      <c r="K106" s="63"/>
      <c r="L106" s="63"/>
    </row>
    <row r="107" spans="2:12" ht="14.25" customHeight="1">
      <c r="B107" s="254"/>
      <c r="C107" s="178"/>
      <c r="D107" s="179" t="s">
        <v>259</v>
      </c>
      <c r="E107" s="43" t="s">
        <v>260</v>
      </c>
      <c r="F107" s="257">
        <v>9000</v>
      </c>
      <c r="G107" s="63"/>
      <c r="H107" s="63"/>
      <c r="I107" s="63"/>
      <c r="J107" s="63"/>
      <c r="K107" s="63"/>
      <c r="L107" s="63"/>
    </row>
    <row r="108" spans="2:12" ht="14.25" customHeight="1">
      <c r="B108" s="254"/>
      <c r="C108" s="178"/>
      <c r="D108" s="179" t="s">
        <v>238</v>
      </c>
      <c r="E108" s="43" t="s">
        <v>177</v>
      </c>
      <c r="F108" s="257">
        <v>129300</v>
      </c>
      <c r="G108" s="63"/>
      <c r="H108" s="63"/>
      <c r="I108" s="63"/>
      <c r="J108" s="63"/>
      <c r="K108" s="63"/>
      <c r="L108" s="63"/>
    </row>
    <row r="109" spans="2:12" ht="14.25" customHeight="1">
      <c r="B109" s="254"/>
      <c r="C109" s="178"/>
      <c r="D109" s="179" t="s">
        <v>239</v>
      </c>
      <c r="E109" s="43" t="s">
        <v>178</v>
      </c>
      <c r="F109" s="257">
        <v>55000</v>
      </c>
      <c r="G109" s="63"/>
      <c r="H109" s="63"/>
      <c r="I109" s="63"/>
      <c r="J109" s="63"/>
      <c r="K109" s="63"/>
      <c r="L109" s="63"/>
    </row>
    <row r="110" spans="2:12" ht="14.25" customHeight="1">
      <c r="B110" s="254"/>
      <c r="C110" s="178"/>
      <c r="D110" s="178" t="s">
        <v>274</v>
      </c>
      <c r="E110" s="43" t="s">
        <v>179</v>
      </c>
      <c r="F110" s="257">
        <v>2800</v>
      </c>
      <c r="G110" s="63"/>
      <c r="H110" s="63"/>
      <c r="I110" s="63"/>
      <c r="J110" s="63"/>
      <c r="K110" s="63"/>
      <c r="L110" s="63"/>
    </row>
    <row r="111" spans="2:12" ht="14.25" customHeight="1">
      <c r="B111" s="254"/>
      <c r="C111" s="178"/>
      <c r="D111" s="179" t="s">
        <v>169</v>
      </c>
      <c r="E111" s="43" t="s">
        <v>170</v>
      </c>
      <c r="F111" s="257">
        <v>27300</v>
      </c>
      <c r="G111" s="63"/>
      <c r="H111" s="63"/>
      <c r="I111" s="63"/>
      <c r="J111" s="63"/>
      <c r="K111" s="63"/>
      <c r="L111" s="63"/>
    </row>
    <row r="112" spans="2:12" ht="14.25" customHeight="1">
      <c r="B112" s="254"/>
      <c r="C112" s="178"/>
      <c r="D112" s="188">
        <v>4350</v>
      </c>
      <c r="E112" s="43" t="s">
        <v>240</v>
      </c>
      <c r="F112" s="257">
        <v>900</v>
      </c>
      <c r="G112" s="63"/>
      <c r="H112" s="63"/>
      <c r="I112" s="63"/>
      <c r="J112" s="63"/>
      <c r="K112" s="63"/>
      <c r="L112" s="63"/>
    </row>
    <row r="113" spans="2:12" ht="14.25" customHeight="1">
      <c r="B113" s="254"/>
      <c r="C113" s="178"/>
      <c r="D113" s="188">
        <v>4360</v>
      </c>
      <c r="E113" s="43" t="s">
        <v>241</v>
      </c>
      <c r="F113" s="257">
        <v>4200</v>
      </c>
      <c r="G113" s="63"/>
      <c r="H113" s="63"/>
      <c r="I113" s="63"/>
      <c r="J113" s="63"/>
      <c r="K113" s="63"/>
      <c r="L113" s="63"/>
    </row>
    <row r="114" spans="2:12" ht="14.25" customHeight="1">
      <c r="B114" s="254"/>
      <c r="C114" s="178"/>
      <c r="D114" s="188">
        <v>4370</v>
      </c>
      <c r="E114" s="43" t="s">
        <v>180</v>
      </c>
      <c r="F114" s="257">
        <v>5300</v>
      </c>
      <c r="G114" s="63"/>
      <c r="H114" s="63"/>
      <c r="I114" s="63"/>
      <c r="J114" s="63"/>
      <c r="K114" s="63"/>
      <c r="L114" s="63"/>
    </row>
    <row r="115" spans="2:12" ht="14.25" customHeight="1">
      <c r="B115" s="254"/>
      <c r="C115" s="178"/>
      <c r="D115" s="179" t="s">
        <v>234</v>
      </c>
      <c r="E115" s="43" t="s">
        <v>181</v>
      </c>
      <c r="F115" s="257">
        <v>3000</v>
      </c>
      <c r="G115" s="63"/>
      <c r="H115" s="63"/>
      <c r="I115" s="63"/>
      <c r="J115" s="63"/>
      <c r="K115" s="63"/>
      <c r="L115" s="63"/>
    </row>
    <row r="116" spans="2:12" ht="14.25" customHeight="1">
      <c r="B116" s="254"/>
      <c r="C116" s="178"/>
      <c r="D116" s="179" t="s">
        <v>219</v>
      </c>
      <c r="E116" s="43" t="s">
        <v>182</v>
      </c>
      <c r="F116" s="257">
        <v>5900</v>
      </c>
      <c r="G116" s="63"/>
      <c r="H116" s="63"/>
      <c r="I116" s="63"/>
      <c r="J116" s="63"/>
      <c r="K116" s="63"/>
      <c r="L116" s="63"/>
    </row>
    <row r="117" spans="2:12" ht="14.25" customHeight="1">
      <c r="B117" s="254"/>
      <c r="C117" s="178"/>
      <c r="D117" s="179" t="s">
        <v>242</v>
      </c>
      <c r="E117" s="43" t="s">
        <v>243</v>
      </c>
      <c r="F117" s="257">
        <v>135600</v>
      </c>
      <c r="G117" s="63"/>
      <c r="H117" s="63"/>
      <c r="I117" s="63"/>
      <c r="J117" s="63"/>
      <c r="K117" s="63"/>
      <c r="L117" s="63"/>
    </row>
    <row r="118" spans="2:12" ht="14.25" customHeight="1">
      <c r="B118" s="254"/>
      <c r="C118" s="178"/>
      <c r="D118" s="178" t="s">
        <v>275</v>
      </c>
      <c r="E118" s="43" t="s">
        <v>276</v>
      </c>
      <c r="F118" s="257">
        <v>3500</v>
      </c>
      <c r="G118" s="63"/>
      <c r="H118" s="63"/>
      <c r="I118" s="63"/>
      <c r="J118" s="63"/>
      <c r="K118" s="63"/>
      <c r="L118" s="63"/>
    </row>
    <row r="119" spans="2:12" ht="14.25" customHeight="1">
      <c r="B119" s="254"/>
      <c r="C119" s="178"/>
      <c r="D119" s="188">
        <v>4750</v>
      </c>
      <c r="E119" s="43" t="s">
        <v>246</v>
      </c>
      <c r="F119" s="257">
        <v>7000</v>
      </c>
      <c r="G119" s="63"/>
      <c r="H119" s="63"/>
      <c r="I119" s="63"/>
      <c r="J119" s="63"/>
      <c r="K119" s="63"/>
      <c r="L119" s="63"/>
    </row>
    <row r="120" spans="2:12" ht="14.25" customHeight="1">
      <c r="B120" s="254"/>
      <c r="C120" s="178"/>
      <c r="D120" s="182">
        <v>6050</v>
      </c>
      <c r="E120" s="31" t="s">
        <v>210</v>
      </c>
      <c r="F120" s="257">
        <v>760000</v>
      </c>
      <c r="G120" s="63"/>
      <c r="H120" s="63"/>
      <c r="I120" s="63"/>
      <c r="J120" s="63"/>
      <c r="K120" s="63"/>
      <c r="L120" s="63"/>
    </row>
    <row r="121" spans="2:12" ht="14.25" customHeight="1">
      <c r="B121" s="254"/>
      <c r="C121" s="178"/>
      <c r="D121" s="188">
        <v>6060</v>
      </c>
      <c r="E121" s="43" t="s">
        <v>184</v>
      </c>
      <c r="F121" s="257">
        <v>10000</v>
      </c>
      <c r="G121" s="63"/>
      <c r="H121" s="63"/>
      <c r="I121" s="63"/>
      <c r="J121" s="63"/>
      <c r="K121" s="63"/>
      <c r="L121" s="63"/>
    </row>
    <row r="122" spans="2:12" ht="16.5" customHeight="1">
      <c r="B122" s="254"/>
      <c r="C122" s="427" t="s">
        <v>261</v>
      </c>
      <c r="D122" s="426"/>
      <c r="E122" s="428" t="s">
        <v>838</v>
      </c>
      <c r="F122" s="430">
        <f>SUM(F123:F137)</f>
        <v>292100</v>
      </c>
      <c r="G122" s="63"/>
      <c r="H122" s="63"/>
      <c r="I122" s="63"/>
      <c r="J122" s="63"/>
      <c r="K122" s="63"/>
      <c r="L122" s="63"/>
    </row>
    <row r="123" spans="2:12" ht="14.25" customHeight="1">
      <c r="B123" s="254"/>
      <c r="C123" s="178"/>
      <c r="D123" s="179" t="s">
        <v>172</v>
      </c>
      <c r="E123" s="43" t="s">
        <v>173</v>
      </c>
      <c r="F123" s="257">
        <v>12200</v>
      </c>
      <c r="G123" s="63"/>
      <c r="H123" s="63"/>
      <c r="I123" s="63"/>
      <c r="J123" s="63"/>
      <c r="K123" s="63"/>
      <c r="L123" s="63"/>
    </row>
    <row r="124" spans="2:12" ht="14.25" customHeight="1">
      <c r="B124" s="254"/>
      <c r="C124" s="178"/>
      <c r="D124" s="179" t="s">
        <v>227</v>
      </c>
      <c r="E124" s="43" t="s">
        <v>228</v>
      </c>
      <c r="F124" s="257">
        <v>180000</v>
      </c>
      <c r="G124" s="63"/>
      <c r="H124" s="63"/>
      <c r="I124" s="63"/>
      <c r="J124" s="63"/>
      <c r="K124" s="63"/>
      <c r="L124" s="63"/>
    </row>
    <row r="125" spans="2:12" ht="14.25" customHeight="1">
      <c r="B125" s="254"/>
      <c r="C125" s="178"/>
      <c r="D125" s="179" t="s">
        <v>237</v>
      </c>
      <c r="E125" s="43" t="s">
        <v>175</v>
      </c>
      <c r="F125" s="257">
        <v>15000</v>
      </c>
      <c r="G125" s="63"/>
      <c r="H125" s="63"/>
      <c r="I125" s="63"/>
      <c r="J125" s="63"/>
      <c r="K125" s="63"/>
      <c r="L125" s="63"/>
    </row>
    <row r="126" spans="2:12" ht="14.25" customHeight="1">
      <c r="B126" s="254"/>
      <c r="C126" s="178"/>
      <c r="D126" s="179" t="s">
        <v>229</v>
      </c>
      <c r="E126" s="43" t="s">
        <v>230</v>
      </c>
      <c r="F126" s="257">
        <v>31800</v>
      </c>
      <c r="G126" s="63"/>
      <c r="H126" s="63"/>
      <c r="I126" s="63"/>
      <c r="J126" s="63"/>
      <c r="K126" s="63"/>
      <c r="L126" s="63"/>
    </row>
    <row r="127" spans="2:12" ht="14.25" customHeight="1">
      <c r="B127" s="254"/>
      <c r="C127" s="178"/>
      <c r="D127" s="179" t="s">
        <v>231</v>
      </c>
      <c r="E127" s="43" t="s">
        <v>232</v>
      </c>
      <c r="F127" s="257">
        <v>5200</v>
      </c>
      <c r="G127" s="63"/>
      <c r="H127" s="63"/>
      <c r="I127" s="63"/>
      <c r="J127" s="63"/>
      <c r="K127" s="63"/>
      <c r="L127" s="63"/>
    </row>
    <row r="128" spans="2:12" ht="14.25" customHeight="1">
      <c r="B128" s="254"/>
      <c r="C128" s="178"/>
      <c r="D128" s="178">
        <v>4170</v>
      </c>
      <c r="E128" s="43" t="s">
        <v>176</v>
      </c>
      <c r="F128" s="257">
        <v>2500</v>
      </c>
      <c r="G128" s="63"/>
      <c r="H128" s="63"/>
      <c r="I128" s="63"/>
      <c r="J128" s="63"/>
      <c r="K128" s="63"/>
      <c r="L128" s="63"/>
    </row>
    <row r="129" spans="2:12" ht="14.25" customHeight="1">
      <c r="B129" s="254"/>
      <c r="C129" s="178"/>
      <c r="D129" s="179" t="s">
        <v>213</v>
      </c>
      <c r="E129" s="43" t="s">
        <v>171</v>
      </c>
      <c r="F129" s="257">
        <v>3200</v>
      </c>
      <c r="G129" s="63"/>
      <c r="H129" s="63"/>
      <c r="I129" s="63"/>
      <c r="J129" s="63"/>
      <c r="K129" s="63"/>
      <c r="L129" s="63"/>
    </row>
    <row r="130" spans="2:12" ht="14.25" customHeight="1">
      <c r="B130" s="254"/>
      <c r="C130" s="178"/>
      <c r="D130" s="179" t="s">
        <v>259</v>
      </c>
      <c r="E130" s="43" t="s">
        <v>260</v>
      </c>
      <c r="F130" s="257">
        <v>1000</v>
      </c>
      <c r="G130" s="63"/>
      <c r="H130" s="63"/>
      <c r="I130" s="63"/>
      <c r="J130" s="63"/>
      <c r="K130" s="63"/>
      <c r="L130" s="63"/>
    </row>
    <row r="131" spans="2:12" ht="14.25" customHeight="1">
      <c r="B131" s="254"/>
      <c r="C131" s="178"/>
      <c r="D131" s="179" t="s">
        <v>238</v>
      </c>
      <c r="E131" s="43" t="s">
        <v>177</v>
      </c>
      <c r="F131" s="257">
        <v>15600</v>
      </c>
      <c r="G131" s="63"/>
      <c r="H131" s="63"/>
      <c r="I131" s="63"/>
      <c r="J131" s="63"/>
      <c r="K131" s="63"/>
      <c r="L131" s="63"/>
    </row>
    <row r="132" spans="2:12" ht="14.25" customHeight="1">
      <c r="B132" s="254"/>
      <c r="C132" s="178"/>
      <c r="D132" s="179" t="s">
        <v>239</v>
      </c>
      <c r="E132" s="43" t="s">
        <v>178</v>
      </c>
      <c r="F132" s="257">
        <v>5000</v>
      </c>
      <c r="G132" s="63"/>
      <c r="H132" s="63"/>
      <c r="I132" s="63"/>
      <c r="J132" s="63"/>
      <c r="K132" s="63"/>
      <c r="L132" s="63"/>
    </row>
    <row r="133" spans="2:12" ht="14.25" customHeight="1">
      <c r="B133" s="254"/>
      <c r="C133" s="178"/>
      <c r="D133" s="178" t="s">
        <v>274</v>
      </c>
      <c r="E133" s="43" t="s">
        <v>179</v>
      </c>
      <c r="F133" s="257">
        <v>400</v>
      </c>
      <c r="G133" s="63"/>
      <c r="H133" s="63"/>
      <c r="I133" s="63"/>
      <c r="J133" s="63"/>
      <c r="K133" s="63"/>
      <c r="L133" s="63"/>
    </row>
    <row r="134" spans="2:12" ht="14.25" customHeight="1">
      <c r="B134" s="254"/>
      <c r="C134" s="178"/>
      <c r="D134" s="179" t="s">
        <v>169</v>
      </c>
      <c r="E134" s="43" t="s">
        <v>170</v>
      </c>
      <c r="F134" s="257">
        <v>3200</v>
      </c>
      <c r="G134" s="63"/>
      <c r="H134" s="63"/>
      <c r="I134" s="63"/>
      <c r="J134" s="63"/>
      <c r="K134" s="63"/>
      <c r="L134" s="63"/>
    </row>
    <row r="135" spans="2:12" ht="14.25" customHeight="1">
      <c r="B135" s="254"/>
      <c r="C135" s="178"/>
      <c r="D135" s="188">
        <v>4370</v>
      </c>
      <c r="E135" s="43" t="s">
        <v>180</v>
      </c>
      <c r="F135" s="257">
        <v>2000</v>
      </c>
      <c r="G135" s="63"/>
      <c r="H135" s="63"/>
      <c r="I135" s="63"/>
      <c r="J135" s="63"/>
      <c r="K135" s="63"/>
      <c r="L135" s="63"/>
    </row>
    <row r="136" spans="2:12" ht="14.25" customHeight="1">
      <c r="B136" s="254"/>
      <c r="C136" s="178"/>
      <c r="D136" s="179" t="s">
        <v>219</v>
      </c>
      <c r="E136" s="43" t="s">
        <v>182</v>
      </c>
      <c r="F136" s="257">
        <v>400</v>
      </c>
      <c r="G136" s="63"/>
      <c r="H136" s="63"/>
      <c r="I136" s="63"/>
      <c r="J136" s="63"/>
      <c r="K136" s="63"/>
      <c r="L136" s="63"/>
    </row>
    <row r="137" spans="2:12" ht="14.25" customHeight="1">
      <c r="B137" s="254"/>
      <c r="C137" s="178"/>
      <c r="D137" s="179" t="s">
        <v>242</v>
      </c>
      <c r="E137" s="43" t="s">
        <v>243</v>
      </c>
      <c r="F137" s="257">
        <v>14600</v>
      </c>
      <c r="G137" s="63"/>
      <c r="H137" s="63"/>
      <c r="I137" s="63"/>
      <c r="J137" s="63"/>
      <c r="K137" s="63"/>
      <c r="L137" s="63"/>
    </row>
    <row r="138" spans="2:12" ht="15" customHeight="1">
      <c r="B138" s="256"/>
      <c r="C138" s="427" t="s">
        <v>262</v>
      </c>
      <c r="D138" s="426"/>
      <c r="E138" s="428" t="s">
        <v>839</v>
      </c>
      <c r="F138" s="430">
        <f>SUM(F139:F158)</f>
        <v>908900.85</v>
      </c>
      <c r="G138" s="63"/>
      <c r="H138" s="63"/>
      <c r="I138" s="63"/>
      <c r="J138" s="63"/>
      <c r="K138" s="63"/>
      <c r="L138" s="63"/>
    </row>
    <row r="139" spans="2:12" ht="24" customHeight="1">
      <c r="B139" s="256"/>
      <c r="C139" s="427"/>
      <c r="D139" s="339">
        <v>2900</v>
      </c>
      <c r="E139" s="310" t="s">
        <v>352</v>
      </c>
      <c r="F139" s="397">
        <v>18000</v>
      </c>
      <c r="G139" s="63"/>
      <c r="H139" s="63"/>
      <c r="I139" s="63"/>
      <c r="J139" s="63"/>
      <c r="K139" s="63"/>
      <c r="L139" s="63"/>
    </row>
    <row r="140" spans="2:12" ht="14.25" customHeight="1">
      <c r="B140" s="254"/>
      <c r="C140" s="178"/>
      <c r="D140" s="179" t="s">
        <v>172</v>
      </c>
      <c r="E140" s="43" t="s">
        <v>173</v>
      </c>
      <c r="F140" s="257">
        <v>34800</v>
      </c>
      <c r="G140" s="63"/>
      <c r="H140" s="63"/>
      <c r="I140" s="63"/>
      <c r="J140" s="63"/>
      <c r="K140" s="63"/>
      <c r="L140" s="63"/>
    </row>
    <row r="141" spans="2:12" ht="14.25" customHeight="1">
      <c r="B141" s="254"/>
      <c r="C141" s="178"/>
      <c r="D141" s="179" t="s">
        <v>227</v>
      </c>
      <c r="E141" s="43" t="s">
        <v>228</v>
      </c>
      <c r="F141" s="257">
        <v>496000</v>
      </c>
      <c r="G141" s="63"/>
      <c r="H141" s="63"/>
      <c r="I141" s="63"/>
      <c r="J141" s="63"/>
      <c r="K141" s="63"/>
      <c r="L141" s="63"/>
    </row>
    <row r="142" spans="2:12" ht="14.25" customHeight="1">
      <c r="B142" s="254"/>
      <c r="C142" s="178"/>
      <c r="D142" s="179" t="s">
        <v>237</v>
      </c>
      <c r="E142" s="43" t="s">
        <v>175</v>
      </c>
      <c r="F142" s="257">
        <v>45000</v>
      </c>
      <c r="G142" s="63"/>
      <c r="H142" s="63"/>
      <c r="I142" s="63"/>
      <c r="J142" s="63"/>
      <c r="K142" s="63"/>
      <c r="L142" s="63"/>
    </row>
    <row r="143" spans="2:12" ht="14.25" customHeight="1">
      <c r="B143" s="254"/>
      <c r="C143" s="178"/>
      <c r="D143" s="179" t="s">
        <v>229</v>
      </c>
      <c r="E143" s="43" t="s">
        <v>230</v>
      </c>
      <c r="F143" s="257">
        <v>86200</v>
      </c>
      <c r="G143" s="63"/>
      <c r="H143" s="63"/>
      <c r="I143" s="63"/>
      <c r="J143" s="63"/>
      <c r="K143" s="63"/>
      <c r="L143" s="63"/>
    </row>
    <row r="144" spans="2:12" ht="14.25" customHeight="1">
      <c r="B144" s="254"/>
      <c r="C144" s="178"/>
      <c r="D144" s="179" t="s">
        <v>231</v>
      </c>
      <c r="E144" s="43" t="s">
        <v>232</v>
      </c>
      <c r="F144" s="257">
        <v>13900</v>
      </c>
      <c r="G144" s="63"/>
      <c r="H144" s="63"/>
      <c r="I144" s="63"/>
      <c r="J144" s="63"/>
      <c r="K144" s="63"/>
      <c r="L144" s="63"/>
    </row>
    <row r="145" spans="2:12" ht="14.25" customHeight="1">
      <c r="B145" s="254"/>
      <c r="C145" s="178"/>
      <c r="D145" s="178">
        <v>4170</v>
      </c>
      <c r="E145" s="43" t="s">
        <v>176</v>
      </c>
      <c r="F145" s="257">
        <v>15300</v>
      </c>
      <c r="G145" s="63"/>
      <c r="H145" s="63"/>
      <c r="I145" s="63"/>
      <c r="J145" s="63"/>
      <c r="K145" s="63"/>
      <c r="L145" s="63"/>
    </row>
    <row r="146" spans="2:12" ht="14.25" customHeight="1">
      <c r="B146" s="254"/>
      <c r="C146" s="178"/>
      <c r="D146" s="179" t="s">
        <v>213</v>
      </c>
      <c r="E146" s="43" t="s">
        <v>171</v>
      </c>
      <c r="F146" s="257">
        <v>9100</v>
      </c>
      <c r="G146" s="63"/>
      <c r="H146" s="63"/>
      <c r="I146" s="63"/>
      <c r="J146" s="63"/>
      <c r="K146" s="63"/>
      <c r="L146" s="63"/>
    </row>
    <row r="147" spans="2:12" ht="14.25" customHeight="1">
      <c r="B147" s="254"/>
      <c r="C147" s="178"/>
      <c r="D147" s="179" t="s">
        <v>259</v>
      </c>
      <c r="E147" s="43" t="s">
        <v>260</v>
      </c>
      <c r="F147" s="257">
        <v>3000</v>
      </c>
      <c r="G147" s="63"/>
      <c r="H147" s="63"/>
      <c r="I147" s="63"/>
      <c r="J147" s="63"/>
      <c r="K147" s="63"/>
      <c r="L147" s="63"/>
    </row>
    <row r="148" spans="2:12" ht="14.25" customHeight="1">
      <c r="B148" s="254"/>
      <c r="C148" s="178"/>
      <c r="D148" s="179" t="s">
        <v>238</v>
      </c>
      <c r="E148" s="43" t="s">
        <v>177</v>
      </c>
      <c r="F148" s="257">
        <v>57700</v>
      </c>
      <c r="G148" s="63"/>
      <c r="H148" s="63"/>
      <c r="I148" s="63"/>
      <c r="J148" s="63"/>
      <c r="K148" s="63"/>
      <c r="L148" s="63"/>
    </row>
    <row r="149" spans="2:12" ht="14.25" customHeight="1">
      <c r="B149" s="254"/>
      <c r="C149" s="178"/>
      <c r="D149" s="179" t="s">
        <v>239</v>
      </c>
      <c r="E149" s="43" t="s">
        <v>178</v>
      </c>
      <c r="F149" s="257">
        <v>7000</v>
      </c>
      <c r="G149" s="63"/>
      <c r="H149" s="63"/>
      <c r="I149" s="63"/>
      <c r="J149" s="63"/>
      <c r="K149" s="63"/>
      <c r="L149" s="63"/>
    </row>
    <row r="150" spans="2:12" ht="14.25" customHeight="1">
      <c r="B150" s="254"/>
      <c r="C150" s="178"/>
      <c r="D150" s="178" t="s">
        <v>274</v>
      </c>
      <c r="E150" s="43" t="s">
        <v>179</v>
      </c>
      <c r="F150" s="257">
        <v>900</v>
      </c>
      <c r="G150" s="63"/>
      <c r="H150" s="63"/>
      <c r="I150" s="63"/>
      <c r="J150" s="63"/>
      <c r="K150" s="63"/>
      <c r="L150" s="63"/>
    </row>
    <row r="151" spans="2:12" ht="14.25" customHeight="1">
      <c r="B151" s="254"/>
      <c r="C151" s="178"/>
      <c r="D151" s="179" t="s">
        <v>169</v>
      </c>
      <c r="E151" s="43" t="s">
        <v>170</v>
      </c>
      <c r="F151" s="257">
        <v>10600.85</v>
      </c>
      <c r="G151" s="63"/>
      <c r="H151" s="63"/>
      <c r="I151" s="63"/>
      <c r="J151" s="63"/>
      <c r="K151" s="63"/>
      <c r="L151" s="63"/>
    </row>
    <row r="152" spans="2:12" ht="14.25" customHeight="1">
      <c r="B152" s="254"/>
      <c r="C152" s="178"/>
      <c r="D152" s="188">
        <v>4350</v>
      </c>
      <c r="E152" s="43" t="s">
        <v>240</v>
      </c>
      <c r="F152" s="257">
        <v>200</v>
      </c>
      <c r="G152" s="63"/>
      <c r="H152" s="63"/>
      <c r="I152" s="63"/>
      <c r="J152" s="63"/>
      <c r="K152" s="63"/>
      <c r="L152" s="63"/>
    </row>
    <row r="153" spans="2:12" ht="14.25" customHeight="1">
      <c r="B153" s="254"/>
      <c r="C153" s="178"/>
      <c r="D153" s="188">
        <v>4360</v>
      </c>
      <c r="E153" s="43" t="s">
        <v>241</v>
      </c>
      <c r="F153" s="257">
        <v>1400</v>
      </c>
      <c r="G153" s="63"/>
      <c r="H153" s="63"/>
      <c r="I153" s="63"/>
      <c r="J153" s="63"/>
      <c r="K153" s="63"/>
      <c r="L153" s="63"/>
    </row>
    <row r="154" spans="2:12" ht="14.25" customHeight="1">
      <c r="B154" s="254"/>
      <c r="C154" s="178"/>
      <c r="D154" s="188">
        <v>4370</v>
      </c>
      <c r="E154" s="43" t="s">
        <v>180</v>
      </c>
      <c r="F154" s="257">
        <v>3500</v>
      </c>
      <c r="G154" s="63"/>
      <c r="H154" s="63"/>
      <c r="I154" s="63"/>
      <c r="J154" s="63"/>
      <c r="K154" s="63"/>
      <c r="L154" s="63"/>
    </row>
    <row r="155" spans="2:12" ht="14.25" customHeight="1">
      <c r="B155" s="254"/>
      <c r="C155" s="178"/>
      <c r="D155" s="179" t="s">
        <v>234</v>
      </c>
      <c r="E155" s="43" t="s">
        <v>181</v>
      </c>
      <c r="F155" s="257">
        <v>2000</v>
      </c>
      <c r="G155" s="63"/>
      <c r="H155" s="63"/>
      <c r="I155" s="63"/>
      <c r="J155" s="63"/>
      <c r="K155" s="63"/>
      <c r="L155" s="63"/>
    </row>
    <row r="156" spans="2:12" ht="14.25" customHeight="1">
      <c r="B156" s="254"/>
      <c r="C156" s="178"/>
      <c r="D156" s="178">
        <v>4430</v>
      </c>
      <c r="E156" s="43" t="s">
        <v>182</v>
      </c>
      <c r="F156" s="257">
        <v>1300</v>
      </c>
      <c r="G156" s="63"/>
      <c r="H156" s="63"/>
      <c r="I156" s="63"/>
      <c r="J156" s="63"/>
      <c r="K156" s="63"/>
      <c r="L156" s="63"/>
    </row>
    <row r="157" spans="2:12" ht="14.25" customHeight="1">
      <c r="B157" s="254"/>
      <c r="C157" s="178"/>
      <c r="D157" s="179" t="s">
        <v>242</v>
      </c>
      <c r="E157" s="43" t="s">
        <v>243</v>
      </c>
      <c r="F157" s="257">
        <v>33000</v>
      </c>
      <c r="G157" s="63"/>
      <c r="H157" s="63"/>
      <c r="I157" s="63"/>
      <c r="J157" s="63"/>
      <c r="K157" s="63"/>
      <c r="L157" s="63"/>
    </row>
    <row r="158" spans="2:12" ht="14.25" customHeight="1">
      <c r="B158" s="254"/>
      <c r="C158" s="178"/>
      <c r="D158" s="182">
        <v>6050</v>
      </c>
      <c r="E158" s="31" t="s">
        <v>210</v>
      </c>
      <c r="F158" s="257">
        <v>70000</v>
      </c>
      <c r="G158" s="63"/>
      <c r="H158" s="63"/>
      <c r="I158" s="63"/>
      <c r="J158" s="63"/>
      <c r="K158" s="63"/>
      <c r="L158" s="63"/>
    </row>
    <row r="159" spans="2:12" ht="15" customHeight="1">
      <c r="B159" s="256"/>
      <c r="C159" s="427" t="s">
        <v>263</v>
      </c>
      <c r="D159" s="426"/>
      <c r="E159" s="428" t="s">
        <v>350</v>
      </c>
      <c r="F159" s="430">
        <f>SUM(F160:F180)</f>
        <v>2207400</v>
      </c>
      <c r="G159" s="63"/>
      <c r="H159" s="63"/>
      <c r="I159" s="63"/>
      <c r="J159" s="63"/>
      <c r="K159" s="63"/>
      <c r="L159" s="63"/>
    </row>
    <row r="160" spans="2:12" ht="14.25" customHeight="1">
      <c r="B160" s="254"/>
      <c r="C160" s="178"/>
      <c r="D160" s="179" t="s">
        <v>172</v>
      </c>
      <c r="E160" s="43" t="s">
        <v>173</v>
      </c>
      <c r="F160" s="257">
        <v>110400</v>
      </c>
      <c r="G160" s="63"/>
      <c r="H160" s="63"/>
      <c r="I160" s="63"/>
      <c r="J160" s="63"/>
      <c r="K160" s="63"/>
      <c r="L160" s="63"/>
    </row>
    <row r="161" spans="2:12" ht="14.25" customHeight="1">
      <c r="B161" s="254"/>
      <c r="C161" s="178"/>
      <c r="D161" s="179" t="s">
        <v>227</v>
      </c>
      <c r="E161" s="43" t="s">
        <v>228</v>
      </c>
      <c r="F161" s="257">
        <v>1220800</v>
      </c>
      <c r="G161" s="63"/>
      <c r="H161" s="63"/>
      <c r="I161" s="63"/>
      <c r="J161" s="63"/>
      <c r="K161" s="63"/>
      <c r="L161" s="63"/>
    </row>
    <row r="162" spans="2:12" ht="14.25" customHeight="1">
      <c r="B162" s="254"/>
      <c r="C162" s="178"/>
      <c r="D162" s="179" t="s">
        <v>237</v>
      </c>
      <c r="E162" s="43" t="s">
        <v>175</v>
      </c>
      <c r="F162" s="257">
        <v>99500</v>
      </c>
      <c r="G162" s="63"/>
      <c r="H162" s="63"/>
      <c r="I162" s="63"/>
      <c r="J162" s="63"/>
      <c r="K162" s="63"/>
      <c r="L162" s="63"/>
    </row>
    <row r="163" spans="2:12" ht="14.25" customHeight="1">
      <c r="B163" s="254"/>
      <c r="C163" s="178"/>
      <c r="D163" s="179" t="s">
        <v>229</v>
      </c>
      <c r="E163" s="43" t="s">
        <v>230</v>
      </c>
      <c r="F163" s="257">
        <v>213900</v>
      </c>
      <c r="G163" s="63"/>
      <c r="H163" s="63"/>
      <c r="I163" s="63"/>
      <c r="J163" s="63"/>
      <c r="K163" s="63"/>
      <c r="L163" s="63"/>
    </row>
    <row r="164" spans="2:12" ht="14.25" customHeight="1">
      <c r="B164" s="254"/>
      <c r="C164" s="178"/>
      <c r="D164" s="179" t="s">
        <v>231</v>
      </c>
      <c r="E164" s="43" t="s">
        <v>232</v>
      </c>
      <c r="F164" s="257">
        <v>34200</v>
      </c>
      <c r="G164" s="63"/>
      <c r="H164" s="63"/>
      <c r="I164" s="63"/>
      <c r="J164" s="63"/>
      <c r="K164" s="63"/>
      <c r="L164" s="63"/>
    </row>
    <row r="165" spans="2:12" ht="14.25" customHeight="1">
      <c r="B165" s="254"/>
      <c r="C165" s="178"/>
      <c r="D165" s="178">
        <v>4170</v>
      </c>
      <c r="E165" s="43" t="s">
        <v>176</v>
      </c>
      <c r="F165" s="257">
        <v>5600</v>
      </c>
      <c r="G165" s="63"/>
      <c r="H165" s="63"/>
      <c r="I165" s="63"/>
      <c r="J165" s="63"/>
      <c r="K165" s="63"/>
      <c r="L165" s="63"/>
    </row>
    <row r="166" spans="2:12" ht="14.25" customHeight="1">
      <c r="B166" s="254"/>
      <c r="C166" s="178"/>
      <c r="D166" s="179" t="s">
        <v>213</v>
      </c>
      <c r="E166" s="43" t="s">
        <v>171</v>
      </c>
      <c r="F166" s="257">
        <v>24300</v>
      </c>
      <c r="G166" s="63"/>
      <c r="H166" s="63"/>
      <c r="I166" s="63"/>
      <c r="J166" s="63"/>
      <c r="K166" s="63"/>
      <c r="L166" s="63"/>
    </row>
    <row r="167" spans="2:12" ht="14.25" customHeight="1">
      <c r="B167" s="254"/>
      <c r="C167" s="178"/>
      <c r="D167" s="179" t="s">
        <v>259</v>
      </c>
      <c r="E167" s="43" t="s">
        <v>260</v>
      </c>
      <c r="F167" s="257">
        <v>5200</v>
      </c>
      <c r="G167" s="63"/>
      <c r="H167" s="63"/>
      <c r="I167" s="63"/>
      <c r="J167" s="63"/>
      <c r="K167" s="63"/>
      <c r="L167" s="63"/>
    </row>
    <row r="168" spans="2:12" ht="14.25" customHeight="1">
      <c r="B168" s="254"/>
      <c r="C168" s="178"/>
      <c r="D168" s="179" t="s">
        <v>238</v>
      </c>
      <c r="E168" s="43" t="s">
        <v>177</v>
      </c>
      <c r="F168" s="257">
        <v>99000</v>
      </c>
      <c r="G168" s="63"/>
      <c r="H168" s="63"/>
      <c r="I168" s="63"/>
      <c r="J168" s="63"/>
      <c r="K168" s="63"/>
      <c r="L168" s="63"/>
    </row>
    <row r="169" spans="2:12" ht="14.25" customHeight="1">
      <c r="B169" s="254"/>
      <c r="C169" s="178"/>
      <c r="D169" s="179" t="s">
        <v>239</v>
      </c>
      <c r="E169" s="43" t="s">
        <v>178</v>
      </c>
      <c r="F169" s="257">
        <v>15000</v>
      </c>
      <c r="G169" s="63"/>
      <c r="H169" s="63"/>
      <c r="I169" s="63"/>
      <c r="J169" s="63"/>
      <c r="K169" s="63"/>
      <c r="L169" s="63"/>
    </row>
    <row r="170" spans="2:12" ht="14.25" customHeight="1">
      <c r="B170" s="254"/>
      <c r="C170" s="178"/>
      <c r="D170" s="178" t="s">
        <v>274</v>
      </c>
      <c r="E170" s="43" t="s">
        <v>179</v>
      </c>
      <c r="F170" s="257">
        <v>1600</v>
      </c>
      <c r="G170" s="63"/>
      <c r="H170" s="63"/>
      <c r="I170" s="63"/>
      <c r="J170" s="63"/>
      <c r="K170" s="63"/>
      <c r="L170" s="63"/>
    </row>
    <row r="171" spans="2:12" ht="14.25" customHeight="1">
      <c r="B171" s="254"/>
      <c r="C171" s="178"/>
      <c r="D171" s="179" t="s">
        <v>169</v>
      </c>
      <c r="E171" s="43" t="s">
        <v>170</v>
      </c>
      <c r="F171" s="257">
        <v>20200</v>
      </c>
      <c r="G171" s="63"/>
      <c r="H171" s="63"/>
      <c r="I171" s="63"/>
      <c r="J171" s="63"/>
      <c r="K171" s="63"/>
      <c r="L171" s="63"/>
    </row>
    <row r="172" spans="2:12" ht="14.25" customHeight="1">
      <c r="B172" s="254"/>
      <c r="C172" s="178"/>
      <c r="D172" s="188">
        <v>4350</v>
      </c>
      <c r="E172" s="43" t="s">
        <v>240</v>
      </c>
      <c r="F172" s="257">
        <v>700</v>
      </c>
      <c r="G172" s="63"/>
      <c r="H172" s="63"/>
      <c r="I172" s="63"/>
      <c r="J172" s="63"/>
      <c r="K172" s="63"/>
      <c r="L172" s="63"/>
    </row>
    <row r="173" spans="2:12" ht="14.25" customHeight="1">
      <c r="B173" s="254"/>
      <c r="C173" s="178"/>
      <c r="D173" s="188">
        <v>4360</v>
      </c>
      <c r="E173" s="43" t="s">
        <v>241</v>
      </c>
      <c r="F173" s="257">
        <v>2800</v>
      </c>
      <c r="G173" s="63"/>
      <c r="H173" s="63"/>
      <c r="I173" s="63"/>
      <c r="J173" s="63"/>
      <c r="K173" s="63"/>
      <c r="L173" s="63"/>
    </row>
    <row r="174" spans="2:12" ht="14.25" customHeight="1">
      <c r="B174" s="254"/>
      <c r="C174" s="178"/>
      <c r="D174" s="188">
        <v>4370</v>
      </c>
      <c r="E174" s="43" t="s">
        <v>180</v>
      </c>
      <c r="F174" s="257">
        <v>4200</v>
      </c>
      <c r="G174" s="63"/>
      <c r="H174" s="63"/>
      <c r="I174" s="63"/>
      <c r="J174" s="63"/>
      <c r="K174" s="63"/>
      <c r="L174" s="63"/>
    </row>
    <row r="175" spans="2:12" ht="14.25" customHeight="1">
      <c r="B175" s="254"/>
      <c r="C175" s="178"/>
      <c r="D175" s="179" t="s">
        <v>234</v>
      </c>
      <c r="E175" s="43" t="s">
        <v>181</v>
      </c>
      <c r="F175" s="257">
        <v>11000</v>
      </c>
      <c r="G175" s="63"/>
      <c r="H175" s="63"/>
      <c r="I175" s="63"/>
      <c r="J175" s="63"/>
      <c r="K175" s="63"/>
      <c r="L175" s="63"/>
    </row>
    <row r="176" spans="2:12" ht="14.25" customHeight="1">
      <c r="B176" s="254"/>
      <c r="C176" s="178"/>
      <c r="D176" s="179" t="s">
        <v>219</v>
      </c>
      <c r="E176" s="43" t="s">
        <v>182</v>
      </c>
      <c r="F176" s="257">
        <v>3800</v>
      </c>
      <c r="G176" s="63"/>
      <c r="H176" s="63"/>
      <c r="I176" s="63"/>
      <c r="J176" s="63"/>
      <c r="K176" s="63"/>
      <c r="L176" s="63"/>
    </row>
    <row r="177" spans="2:12" ht="14.25" customHeight="1">
      <c r="B177" s="254"/>
      <c r="C177" s="178"/>
      <c r="D177" s="179" t="s">
        <v>242</v>
      </c>
      <c r="E177" s="43" t="s">
        <v>243</v>
      </c>
      <c r="F177" s="257">
        <v>75700</v>
      </c>
      <c r="G177" s="63"/>
      <c r="H177" s="63"/>
      <c r="I177" s="63"/>
      <c r="J177" s="63"/>
      <c r="K177" s="63"/>
      <c r="L177" s="63"/>
    </row>
    <row r="178" spans="2:12" ht="14.25" customHeight="1">
      <c r="B178" s="254"/>
      <c r="C178" s="178"/>
      <c r="D178" s="178" t="s">
        <v>275</v>
      </c>
      <c r="E178" s="43" t="s">
        <v>276</v>
      </c>
      <c r="F178" s="257">
        <v>4000</v>
      </c>
      <c r="G178" s="63"/>
      <c r="H178" s="63"/>
      <c r="I178" s="63"/>
      <c r="J178" s="63"/>
      <c r="K178" s="63"/>
      <c r="L178" s="63"/>
    </row>
    <row r="179" spans="2:12" ht="14.25" customHeight="1">
      <c r="B179" s="254"/>
      <c r="C179" s="178"/>
      <c r="D179" s="188">
        <v>4750</v>
      </c>
      <c r="E179" s="43" t="s">
        <v>246</v>
      </c>
      <c r="F179" s="257">
        <v>10500</v>
      </c>
      <c r="G179" s="63"/>
      <c r="H179" s="63"/>
      <c r="I179" s="63"/>
      <c r="J179" s="63"/>
      <c r="K179" s="63"/>
      <c r="L179" s="63"/>
    </row>
    <row r="180" spans="2:12" ht="14.25" customHeight="1">
      <c r="B180" s="254"/>
      <c r="C180" s="178"/>
      <c r="D180" s="182">
        <v>6050</v>
      </c>
      <c r="E180" s="31" t="s">
        <v>210</v>
      </c>
      <c r="F180" s="257">
        <v>245000</v>
      </c>
      <c r="G180" s="63"/>
      <c r="H180" s="63"/>
      <c r="I180" s="63"/>
      <c r="J180" s="63"/>
      <c r="K180" s="63"/>
      <c r="L180" s="63"/>
    </row>
    <row r="181" spans="2:12" ht="15" customHeight="1">
      <c r="B181" s="256"/>
      <c r="C181" s="427" t="s">
        <v>265</v>
      </c>
      <c r="D181" s="426"/>
      <c r="E181" s="428" t="s">
        <v>840</v>
      </c>
      <c r="F181" s="430">
        <f>SUM(F182:F193)</f>
        <v>437900</v>
      </c>
      <c r="G181" s="63"/>
      <c r="H181" s="63"/>
      <c r="I181" s="63"/>
      <c r="J181" s="63"/>
      <c r="K181" s="63"/>
      <c r="L181" s="63"/>
    </row>
    <row r="182" spans="2:12" ht="14.25" customHeight="1">
      <c r="B182" s="256"/>
      <c r="C182" s="180"/>
      <c r="D182" s="179" t="s">
        <v>172</v>
      </c>
      <c r="E182" s="43" t="s">
        <v>173</v>
      </c>
      <c r="F182" s="397">
        <v>5200</v>
      </c>
      <c r="G182" s="63"/>
      <c r="H182" s="63"/>
      <c r="I182" s="63"/>
      <c r="J182" s="63"/>
      <c r="K182" s="63"/>
      <c r="L182" s="63"/>
    </row>
    <row r="183" spans="2:12" ht="14.25" customHeight="1">
      <c r="B183" s="256"/>
      <c r="C183" s="180"/>
      <c r="D183" s="179" t="s">
        <v>227</v>
      </c>
      <c r="E183" s="43" t="s">
        <v>228</v>
      </c>
      <c r="F183" s="397">
        <v>80000</v>
      </c>
      <c r="G183" s="63"/>
      <c r="H183" s="63"/>
      <c r="I183" s="63"/>
      <c r="J183" s="63"/>
      <c r="K183" s="63"/>
      <c r="L183" s="63"/>
    </row>
    <row r="184" spans="2:12" ht="14.25" customHeight="1">
      <c r="B184" s="256"/>
      <c r="C184" s="180"/>
      <c r="D184" s="179" t="s">
        <v>237</v>
      </c>
      <c r="E184" s="43" t="s">
        <v>175</v>
      </c>
      <c r="F184" s="397">
        <v>6500</v>
      </c>
      <c r="G184" s="63"/>
      <c r="H184" s="63"/>
      <c r="I184" s="63"/>
      <c r="J184" s="63"/>
      <c r="K184" s="63"/>
      <c r="L184" s="63"/>
    </row>
    <row r="185" spans="2:12" ht="14.25" customHeight="1">
      <c r="B185" s="254"/>
      <c r="C185" s="178"/>
      <c r="D185" s="179" t="s">
        <v>229</v>
      </c>
      <c r="E185" s="43" t="s">
        <v>230</v>
      </c>
      <c r="F185" s="257">
        <v>13000</v>
      </c>
      <c r="G185" s="63"/>
      <c r="H185" s="63"/>
      <c r="I185" s="63"/>
      <c r="J185" s="63"/>
      <c r="K185" s="63"/>
      <c r="L185" s="63"/>
    </row>
    <row r="186" spans="2:12" ht="14.25" customHeight="1">
      <c r="B186" s="254"/>
      <c r="C186" s="178"/>
      <c r="D186" s="179" t="s">
        <v>231</v>
      </c>
      <c r="E186" s="43" t="s">
        <v>232</v>
      </c>
      <c r="F186" s="257">
        <v>2100</v>
      </c>
      <c r="G186" s="63"/>
      <c r="H186" s="63"/>
      <c r="I186" s="63"/>
      <c r="J186" s="63"/>
      <c r="K186" s="63"/>
      <c r="L186" s="63"/>
    </row>
    <row r="187" spans="2:12" ht="14.25" customHeight="1">
      <c r="B187" s="254"/>
      <c r="C187" s="178"/>
      <c r="D187" s="178">
        <v>4170</v>
      </c>
      <c r="E187" s="43" t="s">
        <v>176</v>
      </c>
      <c r="F187" s="257">
        <v>3000</v>
      </c>
      <c r="G187" s="63"/>
      <c r="H187" s="63"/>
      <c r="I187" s="63"/>
      <c r="J187" s="63"/>
      <c r="K187" s="63"/>
      <c r="L187" s="63"/>
    </row>
    <row r="188" spans="2:12" ht="14.25" customHeight="1">
      <c r="B188" s="254"/>
      <c r="C188" s="178"/>
      <c r="D188" s="178" t="s">
        <v>213</v>
      </c>
      <c r="E188" s="43" t="s">
        <v>171</v>
      </c>
      <c r="F188" s="257">
        <v>56000</v>
      </c>
      <c r="G188" s="63"/>
      <c r="H188" s="63"/>
      <c r="I188" s="63"/>
      <c r="J188" s="63"/>
      <c r="K188" s="63"/>
      <c r="L188" s="63"/>
    </row>
    <row r="189" spans="2:12" ht="14.25" customHeight="1">
      <c r="B189" s="254"/>
      <c r="C189" s="178"/>
      <c r="D189" s="179" t="s">
        <v>239</v>
      </c>
      <c r="E189" s="43" t="s">
        <v>178</v>
      </c>
      <c r="F189" s="257">
        <v>20000</v>
      </c>
      <c r="G189" s="63"/>
      <c r="H189" s="63"/>
      <c r="I189" s="63"/>
      <c r="J189" s="63"/>
      <c r="K189" s="63"/>
      <c r="L189" s="63"/>
    </row>
    <row r="190" spans="2:12" ht="14.25" customHeight="1">
      <c r="B190" s="254"/>
      <c r="C190" s="178"/>
      <c r="D190" s="178" t="s">
        <v>274</v>
      </c>
      <c r="E190" s="43" t="s">
        <v>179</v>
      </c>
      <c r="F190" s="257">
        <v>400</v>
      </c>
      <c r="G190" s="63"/>
      <c r="H190" s="63"/>
      <c r="I190" s="63"/>
      <c r="J190" s="63"/>
      <c r="K190" s="63"/>
      <c r="L190" s="63"/>
    </row>
    <row r="191" spans="2:12" ht="14.25" customHeight="1">
      <c r="B191" s="254"/>
      <c r="C191" s="178"/>
      <c r="D191" s="179" t="s">
        <v>169</v>
      </c>
      <c r="E191" s="43" t="s">
        <v>170</v>
      </c>
      <c r="F191" s="257">
        <v>241500</v>
      </c>
      <c r="G191" s="63"/>
      <c r="H191" s="63"/>
      <c r="I191" s="63"/>
      <c r="J191" s="63"/>
      <c r="K191" s="63"/>
      <c r="L191" s="63"/>
    </row>
    <row r="192" spans="2:12" ht="14.25" customHeight="1">
      <c r="B192" s="254"/>
      <c r="C192" s="178"/>
      <c r="D192" s="179" t="s">
        <v>219</v>
      </c>
      <c r="E192" s="43" t="s">
        <v>182</v>
      </c>
      <c r="F192" s="257">
        <v>7000</v>
      </c>
      <c r="G192" s="63"/>
      <c r="H192" s="63"/>
      <c r="I192" s="63"/>
      <c r="J192" s="63"/>
      <c r="K192" s="63"/>
      <c r="L192" s="63"/>
    </row>
    <row r="193" spans="2:12" ht="14.25" customHeight="1">
      <c r="B193" s="254"/>
      <c r="C193" s="178"/>
      <c r="D193" s="179" t="s">
        <v>242</v>
      </c>
      <c r="E193" s="43" t="s">
        <v>243</v>
      </c>
      <c r="F193" s="257">
        <v>3200</v>
      </c>
      <c r="G193" s="63"/>
      <c r="H193" s="63"/>
      <c r="I193" s="63"/>
      <c r="J193" s="63"/>
      <c r="K193" s="63"/>
      <c r="L193" s="63"/>
    </row>
    <row r="194" spans="2:12" ht="15.75" customHeight="1">
      <c r="B194" s="256"/>
      <c r="C194" s="427" t="s">
        <v>266</v>
      </c>
      <c r="D194" s="426"/>
      <c r="E194" s="428" t="s">
        <v>841</v>
      </c>
      <c r="F194" s="430">
        <f>SUM(F195:F211)</f>
        <v>287700</v>
      </c>
      <c r="G194" s="63"/>
      <c r="H194" s="63"/>
      <c r="I194" s="63"/>
      <c r="J194" s="63"/>
      <c r="K194" s="63"/>
      <c r="L194" s="63"/>
    </row>
    <row r="195" spans="2:12" ht="14.25" customHeight="1">
      <c r="B195" s="254"/>
      <c r="C195" s="178"/>
      <c r="D195" s="179" t="s">
        <v>172</v>
      </c>
      <c r="E195" s="43" t="s">
        <v>173</v>
      </c>
      <c r="F195" s="257">
        <v>12400</v>
      </c>
      <c r="G195" s="63"/>
      <c r="H195" s="63"/>
      <c r="I195" s="63"/>
      <c r="J195" s="63"/>
      <c r="K195" s="63"/>
      <c r="L195" s="63"/>
    </row>
    <row r="196" spans="2:12" ht="14.25" customHeight="1">
      <c r="B196" s="254"/>
      <c r="C196" s="178"/>
      <c r="D196" s="179" t="s">
        <v>227</v>
      </c>
      <c r="E196" s="43" t="s">
        <v>228</v>
      </c>
      <c r="F196" s="257">
        <v>165000</v>
      </c>
      <c r="G196" s="63"/>
      <c r="H196" s="63"/>
      <c r="I196" s="63"/>
      <c r="J196" s="63"/>
      <c r="K196" s="63"/>
      <c r="L196" s="63"/>
    </row>
    <row r="197" spans="2:12" ht="14.25" customHeight="1">
      <c r="B197" s="254"/>
      <c r="C197" s="178"/>
      <c r="D197" s="179" t="s">
        <v>237</v>
      </c>
      <c r="E197" s="43" t="s">
        <v>175</v>
      </c>
      <c r="F197" s="257">
        <v>13300</v>
      </c>
      <c r="G197" s="63"/>
      <c r="H197" s="63"/>
      <c r="I197" s="63"/>
      <c r="J197" s="63"/>
      <c r="K197" s="63"/>
      <c r="L197" s="63"/>
    </row>
    <row r="198" spans="2:12" ht="14.25" customHeight="1">
      <c r="B198" s="254"/>
      <c r="C198" s="178"/>
      <c r="D198" s="179" t="s">
        <v>229</v>
      </c>
      <c r="E198" s="43" t="s">
        <v>230</v>
      </c>
      <c r="F198" s="257">
        <v>28400</v>
      </c>
      <c r="G198" s="63"/>
      <c r="H198" s="63"/>
      <c r="I198" s="63"/>
      <c r="J198" s="63"/>
      <c r="K198" s="63"/>
      <c r="L198" s="63"/>
    </row>
    <row r="199" spans="2:12" ht="14.25" customHeight="1">
      <c r="B199" s="254"/>
      <c r="C199" s="178"/>
      <c r="D199" s="179" t="s">
        <v>231</v>
      </c>
      <c r="E199" s="43" t="s">
        <v>232</v>
      </c>
      <c r="F199" s="257">
        <v>4700</v>
      </c>
      <c r="G199" s="63"/>
      <c r="H199" s="63"/>
      <c r="I199" s="63"/>
      <c r="J199" s="63"/>
      <c r="K199" s="63"/>
      <c r="L199" s="63"/>
    </row>
    <row r="200" spans="2:12" ht="14.25" customHeight="1">
      <c r="B200" s="254"/>
      <c r="C200" s="178"/>
      <c r="D200" s="178">
        <v>4170</v>
      </c>
      <c r="E200" s="43" t="s">
        <v>176</v>
      </c>
      <c r="F200" s="257">
        <v>4000</v>
      </c>
      <c r="G200" s="63"/>
      <c r="H200" s="63"/>
      <c r="I200" s="63"/>
      <c r="J200" s="63"/>
      <c r="K200" s="63"/>
      <c r="L200" s="63"/>
    </row>
    <row r="201" spans="2:12" ht="14.25" customHeight="1">
      <c r="B201" s="254"/>
      <c r="C201" s="178"/>
      <c r="D201" s="179" t="s">
        <v>213</v>
      </c>
      <c r="E201" s="43" t="s">
        <v>171</v>
      </c>
      <c r="F201" s="257">
        <v>8200</v>
      </c>
      <c r="G201" s="63"/>
      <c r="H201" s="63"/>
      <c r="I201" s="63"/>
      <c r="J201" s="63"/>
      <c r="K201" s="63"/>
      <c r="L201" s="63"/>
    </row>
    <row r="202" spans="2:12" ht="14.25" customHeight="1">
      <c r="B202" s="254"/>
      <c r="C202" s="178"/>
      <c r="D202" s="178" t="s">
        <v>274</v>
      </c>
      <c r="E202" s="43" t="s">
        <v>179</v>
      </c>
      <c r="F202" s="257">
        <v>300</v>
      </c>
      <c r="G202" s="63"/>
      <c r="H202" s="63"/>
      <c r="I202" s="63"/>
      <c r="J202" s="63"/>
      <c r="K202" s="63"/>
      <c r="L202" s="63"/>
    </row>
    <row r="203" spans="2:12" ht="14.25" customHeight="1">
      <c r="B203" s="254"/>
      <c r="C203" s="178"/>
      <c r="D203" s="179" t="s">
        <v>169</v>
      </c>
      <c r="E203" s="43" t="s">
        <v>170</v>
      </c>
      <c r="F203" s="257">
        <v>31500</v>
      </c>
      <c r="G203" s="63"/>
      <c r="H203" s="63"/>
      <c r="I203" s="63"/>
      <c r="J203" s="63"/>
      <c r="K203" s="63"/>
      <c r="L203" s="63"/>
    </row>
    <row r="204" spans="2:12" ht="14.25" customHeight="1">
      <c r="B204" s="254"/>
      <c r="C204" s="178"/>
      <c r="D204" s="188">
        <v>4360</v>
      </c>
      <c r="E204" s="43" t="s">
        <v>241</v>
      </c>
      <c r="F204" s="257">
        <v>1400</v>
      </c>
      <c r="G204" s="63"/>
      <c r="H204" s="63"/>
      <c r="I204" s="63"/>
      <c r="J204" s="63"/>
      <c r="K204" s="63"/>
      <c r="L204" s="63"/>
    </row>
    <row r="205" spans="2:12" ht="14.25" customHeight="1">
      <c r="B205" s="254"/>
      <c r="C205" s="178"/>
      <c r="D205" s="188">
        <v>4370</v>
      </c>
      <c r="E205" s="43" t="s">
        <v>180</v>
      </c>
      <c r="F205" s="257">
        <v>1300</v>
      </c>
      <c r="G205" s="63"/>
      <c r="H205" s="63"/>
      <c r="I205" s="63"/>
      <c r="J205" s="63"/>
      <c r="K205" s="63"/>
      <c r="L205" s="63"/>
    </row>
    <row r="206" spans="2:12" ht="14.25" customHeight="1">
      <c r="B206" s="254"/>
      <c r="C206" s="178"/>
      <c r="D206" s="179" t="s">
        <v>234</v>
      </c>
      <c r="E206" s="43" t="s">
        <v>181</v>
      </c>
      <c r="F206" s="257">
        <v>3000</v>
      </c>
      <c r="G206" s="63"/>
      <c r="H206" s="63"/>
      <c r="I206" s="63"/>
      <c r="J206" s="63"/>
      <c r="K206" s="63"/>
      <c r="L206" s="63"/>
    </row>
    <row r="207" spans="2:12" ht="14.25" customHeight="1">
      <c r="B207" s="254"/>
      <c r="C207" s="178"/>
      <c r="D207" s="178">
        <v>4430</v>
      </c>
      <c r="E207" s="43" t="s">
        <v>182</v>
      </c>
      <c r="F207" s="257">
        <v>1000</v>
      </c>
      <c r="G207" s="63"/>
      <c r="H207" s="63"/>
      <c r="I207" s="63"/>
      <c r="J207" s="63"/>
      <c r="K207" s="63"/>
      <c r="L207" s="63"/>
    </row>
    <row r="208" spans="2:12" ht="14.25" customHeight="1">
      <c r="B208" s="254"/>
      <c r="C208" s="178"/>
      <c r="D208" s="179" t="s">
        <v>242</v>
      </c>
      <c r="E208" s="43" t="s">
        <v>243</v>
      </c>
      <c r="F208" s="257">
        <v>4200</v>
      </c>
      <c r="G208" s="63"/>
      <c r="H208" s="63"/>
      <c r="I208" s="63"/>
      <c r="J208" s="63"/>
      <c r="K208" s="63"/>
      <c r="L208" s="63"/>
    </row>
    <row r="209" spans="2:12" ht="14.25" customHeight="1">
      <c r="B209" s="254"/>
      <c r="C209" s="178"/>
      <c r="D209" s="188">
        <v>4700</v>
      </c>
      <c r="E209" s="43" t="s">
        <v>245</v>
      </c>
      <c r="F209" s="257">
        <v>5000</v>
      </c>
      <c r="G209" s="63"/>
      <c r="H209" s="63"/>
      <c r="I209" s="63"/>
      <c r="J209" s="63"/>
      <c r="K209" s="63"/>
      <c r="L209" s="63"/>
    </row>
    <row r="210" spans="2:12" ht="14.25" customHeight="1">
      <c r="B210" s="254"/>
      <c r="C210" s="178"/>
      <c r="D210" s="178" t="s">
        <v>275</v>
      </c>
      <c r="E210" s="43" t="s">
        <v>276</v>
      </c>
      <c r="F210" s="257">
        <v>1000</v>
      </c>
      <c r="G210" s="63"/>
      <c r="H210" s="63"/>
      <c r="I210" s="63"/>
      <c r="J210" s="63"/>
      <c r="K210" s="63"/>
      <c r="L210" s="63"/>
    </row>
    <row r="211" spans="2:12" ht="14.25" customHeight="1">
      <c r="B211" s="254"/>
      <c r="C211" s="178"/>
      <c r="D211" s="188">
        <v>4750</v>
      </c>
      <c r="E211" s="43" t="s">
        <v>246</v>
      </c>
      <c r="F211" s="257">
        <v>3000</v>
      </c>
      <c r="G211" s="63"/>
      <c r="H211" s="63"/>
      <c r="I211" s="63"/>
      <c r="J211" s="63"/>
      <c r="K211" s="63"/>
      <c r="L211" s="63"/>
    </row>
    <row r="212" spans="2:12" ht="15" customHeight="1">
      <c r="B212" s="256"/>
      <c r="C212" s="427" t="s">
        <v>267</v>
      </c>
      <c r="D212" s="426"/>
      <c r="E212" s="428" t="s">
        <v>842</v>
      </c>
      <c r="F212" s="430">
        <f>SUM(F213:F213)</f>
        <v>35600</v>
      </c>
      <c r="G212" s="63"/>
      <c r="H212" s="63"/>
      <c r="I212" s="63"/>
      <c r="J212" s="63"/>
      <c r="K212" s="63"/>
      <c r="L212" s="63"/>
    </row>
    <row r="213" spans="2:12" ht="15" customHeight="1">
      <c r="B213" s="254"/>
      <c r="C213" s="178"/>
      <c r="D213" s="188">
        <v>4700</v>
      </c>
      <c r="E213" s="43" t="s">
        <v>245</v>
      </c>
      <c r="F213" s="257">
        <v>35600</v>
      </c>
      <c r="G213" s="63"/>
      <c r="H213" s="63"/>
      <c r="I213" s="63"/>
      <c r="J213" s="63"/>
      <c r="K213" s="63"/>
      <c r="L213" s="63"/>
    </row>
    <row r="214" spans="2:12" ht="15" customHeight="1">
      <c r="B214" s="256"/>
      <c r="C214" s="427" t="s">
        <v>268</v>
      </c>
      <c r="D214" s="426"/>
      <c r="E214" s="428" t="s">
        <v>84</v>
      </c>
      <c r="F214" s="430">
        <f>SUM(F215:F216)</f>
        <v>52100</v>
      </c>
      <c r="G214" s="63"/>
      <c r="H214" s="63"/>
      <c r="I214" s="63"/>
      <c r="J214" s="63"/>
      <c r="K214" s="63"/>
      <c r="L214" s="63"/>
    </row>
    <row r="215" spans="2:12" ht="15" customHeight="1">
      <c r="B215" s="254"/>
      <c r="C215" s="178"/>
      <c r="D215" s="179" t="s">
        <v>172</v>
      </c>
      <c r="E215" s="43" t="s">
        <v>173</v>
      </c>
      <c r="F215" s="257">
        <v>3600</v>
      </c>
      <c r="G215" s="63"/>
      <c r="H215" s="63"/>
      <c r="I215" s="63"/>
      <c r="J215" s="63"/>
      <c r="K215" s="63"/>
      <c r="L215" s="63"/>
    </row>
    <row r="216" spans="2:12" ht="15" customHeight="1" thickBot="1">
      <c r="B216" s="258"/>
      <c r="C216" s="182"/>
      <c r="D216" s="183" t="s">
        <v>242</v>
      </c>
      <c r="E216" s="31" t="s">
        <v>243</v>
      </c>
      <c r="F216" s="259">
        <v>48500</v>
      </c>
      <c r="G216" s="63"/>
      <c r="H216" s="63"/>
      <c r="I216" s="63"/>
      <c r="J216" s="63"/>
      <c r="K216" s="63"/>
      <c r="L216" s="63"/>
    </row>
    <row r="217" spans="2:12" ht="15.75" customHeight="1" thickBot="1">
      <c r="B217" s="391" t="s">
        <v>269</v>
      </c>
      <c r="C217" s="392"/>
      <c r="D217" s="392"/>
      <c r="E217" s="394" t="s">
        <v>270</v>
      </c>
      <c r="F217" s="405">
        <f>F218+F222</f>
        <v>157000</v>
      </c>
      <c r="G217" s="63"/>
      <c r="H217" s="63"/>
      <c r="I217" s="63"/>
      <c r="J217" s="63"/>
      <c r="K217" s="63"/>
      <c r="L217" s="63"/>
    </row>
    <row r="218" spans="2:12" ht="15.75" customHeight="1">
      <c r="B218" s="300"/>
      <c r="C218" s="433" t="s">
        <v>344</v>
      </c>
      <c r="D218" s="434"/>
      <c r="E218" s="435" t="s">
        <v>843</v>
      </c>
      <c r="F218" s="436">
        <f>F219+F220+F221</f>
        <v>10000</v>
      </c>
      <c r="G218" s="63"/>
      <c r="H218" s="63"/>
      <c r="I218" s="63"/>
      <c r="J218" s="63"/>
      <c r="K218" s="63"/>
      <c r="L218" s="63"/>
    </row>
    <row r="219" spans="2:12" ht="14.25" customHeight="1">
      <c r="B219" s="301"/>
      <c r="C219" s="302"/>
      <c r="D219" s="179" t="s">
        <v>213</v>
      </c>
      <c r="E219" s="43" t="s">
        <v>171</v>
      </c>
      <c r="F219" s="402">
        <v>5000</v>
      </c>
      <c r="G219" s="63"/>
      <c r="H219" s="63"/>
      <c r="I219" s="63"/>
      <c r="J219" s="63"/>
      <c r="K219" s="63"/>
      <c r="L219" s="63"/>
    </row>
    <row r="220" spans="2:12" ht="14.25" customHeight="1">
      <c r="B220" s="301"/>
      <c r="C220" s="302"/>
      <c r="D220" s="179" t="s">
        <v>169</v>
      </c>
      <c r="E220" s="43" t="s">
        <v>170</v>
      </c>
      <c r="F220" s="402">
        <v>4000</v>
      </c>
      <c r="G220" s="63"/>
      <c r="H220" s="63"/>
      <c r="I220" s="63"/>
      <c r="J220" s="63"/>
      <c r="K220" s="63"/>
      <c r="L220" s="63"/>
    </row>
    <row r="221" spans="2:12" ht="14.25" customHeight="1">
      <c r="B221" s="305"/>
      <c r="C221" s="306"/>
      <c r="D221" s="188">
        <v>4700</v>
      </c>
      <c r="E221" s="43" t="s">
        <v>245</v>
      </c>
      <c r="F221" s="402">
        <v>1000</v>
      </c>
      <c r="G221" s="63"/>
      <c r="H221" s="63"/>
      <c r="I221" s="63"/>
      <c r="J221" s="63"/>
      <c r="K221" s="63"/>
      <c r="L221" s="63"/>
    </row>
    <row r="222" spans="2:12" ht="15.75" customHeight="1">
      <c r="B222" s="253"/>
      <c r="C222" s="421" t="s">
        <v>271</v>
      </c>
      <c r="D222" s="424"/>
      <c r="E222" s="422" t="s">
        <v>844</v>
      </c>
      <c r="F222" s="431">
        <f>SUM(F223:F235)</f>
        <v>147000</v>
      </c>
      <c r="G222" s="63"/>
      <c r="H222" s="63"/>
      <c r="I222" s="63"/>
      <c r="J222" s="63"/>
      <c r="K222" s="63"/>
      <c r="L222" s="63"/>
    </row>
    <row r="223" spans="2:12" ht="35.25" customHeight="1">
      <c r="B223" s="253"/>
      <c r="C223" s="421"/>
      <c r="D223" s="409" t="s">
        <v>346</v>
      </c>
      <c r="E223" s="327" t="s">
        <v>349</v>
      </c>
      <c r="F223" s="403">
        <v>35000</v>
      </c>
      <c r="G223" s="63"/>
      <c r="H223" s="63"/>
      <c r="I223" s="63"/>
      <c r="J223" s="63"/>
      <c r="K223" s="63"/>
      <c r="L223" s="63"/>
    </row>
    <row r="224" spans="2:12" ht="14.25" customHeight="1">
      <c r="B224" s="256"/>
      <c r="C224" s="189"/>
      <c r="D224" s="179" t="s">
        <v>222</v>
      </c>
      <c r="E224" s="43" t="s">
        <v>223</v>
      </c>
      <c r="F224" s="397">
        <v>13000</v>
      </c>
      <c r="G224" s="63"/>
      <c r="H224" s="63"/>
      <c r="I224" s="63"/>
      <c r="J224" s="63"/>
      <c r="K224" s="63"/>
      <c r="L224" s="63"/>
    </row>
    <row r="225" spans="2:12" ht="14.25" customHeight="1">
      <c r="B225" s="254"/>
      <c r="C225" s="178"/>
      <c r="D225" s="179" t="s">
        <v>229</v>
      </c>
      <c r="E225" s="43" t="s">
        <v>230</v>
      </c>
      <c r="F225" s="257">
        <v>500</v>
      </c>
      <c r="G225" s="63"/>
      <c r="H225" s="63"/>
      <c r="I225" s="63"/>
      <c r="J225" s="63"/>
      <c r="K225" s="63"/>
      <c r="L225" s="63"/>
    </row>
    <row r="226" spans="2:12" ht="14.25" customHeight="1">
      <c r="B226" s="254"/>
      <c r="C226" s="178"/>
      <c r="D226" s="179" t="s">
        <v>231</v>
      </c>
      <c r="E226" s="43" t="s">
        <v>232</v>
      </c>
      <c r="F226" s="257">
        <v>100</v>
      </c>
      <c r="G226" s="63"/>
      <c r="H226" s="63"/>
      <c r="I226" s="63"/>
      <c r="J226" s="63"/>
      <c r="K226" s="63"/>
      <c r="L226" s="63"/>
    </row>
    <row r="227" spans="2:12" ht="14.25" customHeight="1">
      <c r="B227" s="254"/>
      <c r="C227" s="178"/>
      <c r="D227" s="178">
        <v>4170</v>
      </c>
      <c r="E227" s="43" t="s">
        <v>176</v>
      </c>
      <c r="F227" s="257">
        <v>20900</v>
      </c>
      <c r="G227" s="63"/>
      <c r="H227" s="63"/>
      <c r="I227" s="63"/>
      <c r="J227" s="63"/>
      <c r="K227" s="63"/>
      <c r="L227" s="63"/>
    </row>
    <row r="228" spans="2:12" ht="14.25" customHeight="1">
      <c r="B228" s="254"/>
      <c r="C228" s="178"/>
      <c r="D228" s="179" t="s">
        <v>213</v>
      </c>
      <c r="E228" s="43" t="s">
        <v>171</v>
      </c>
      <c r="F228" s="257">
        <v>18600</v>
      </c>
      <c r="G228" s="63"/>
      <c r="H228" s="63"/>
      <c r="I228" s="63"/>
      <c r="J228" s="63"/>
      <c r="K228" s="63"/>
      <c r="L228" s="63"/>
    </row>
    <row r="229" spans="2:12" ht="14.25" customHeight="1">
      <c r="B229" s="254"/>
      <c r="C229" s="178"/>
      <c r="D229" s="188">
        <v>4220</v>
      </c>
      <c r="E229" s="43" t="s">
        <v>272</v>
      </c>
      <c r="F229" s="257">
        <v>6500</v>
      </c>
      <c r="G229" s="63"/>
      <c r="H229" s="63"/>
      <c r="I229" s="63"/>
      <c r="J229" s="63"/>
      <c r="K229" s="63"/>
      <c r="L229" s="63"/>
    </row>
    <row r="230" spans="2:12" ht="14.25" customHeight="1">
      <c r="B230" s="254"/>
      <c r="C230" s="178"/>
      <c r="D230" s="179" t="s">
        <v>169</v>
      </c>
      <c r="E230" s="43" t="s">
        <v>170</v>
      </c>
      <c r="F230" s="257">
        <v>46600</v>
      </c>
      <c r="G230" s="63"/>
      <c r="H230" s="63"/>
      <c r="I230" s="63"/>
      <c r="J230" s="63"/>
      <c r="K230" s="63"/>
      <c r="L230" s="63"/>
    </row>
    <row r="231" spans="2:12" ht="14.25" customHeight="1">
      <c r="B231" s="254"/>
      <c r="C231" s="178"/>
      <c r="D231" s="188">
        <v>4350</v>
      </c>
      <c r="E231" s="43" t="s">
        <v>240</v>
      </c>
      <c r="F231" s="257">
        <v>2000</v>
      </c>
      <c r="G231" s="63"/>
      <c r="H231" s="63"/>
      <c r="I231" s="63"/>
      <c r="J231" s="63"/>
      <c r="K231" s="63"/>
      <c r="L231" s="63"/>
    </row>
    <row r="232" spans="2:12" ht="14.25" customHeight="1">
      <c r="B232" s="254"/>
      <c r="C232" s="178"/>
      <c r="D232" s="188">
        <v>4370</v>
      </c>
      <c r="E232" s="43" t="s">
        <v>180</v>
      </c>
      <c r="F232" s="257">
        <v>2000</v>
      </c>
      <c r="G232" s="63"/>
      <c r="H232" s="63"/>
      <c r="I232" s="63"/>
      <c r="J232" s="63"/>
      <c r="K232" s="63"/>
      <c r="L232" s="63"/>
    </row>
    <row r="233" spans="2:12" ht="14.25" customHeight="1">
      <c r="B233" s="254"/>
      <c r="C233" s="178"/>
      <c r="D233" s="179" t="s">
        <v>234</v>
      </c>
      <c r="E233" s="43" t="s">
        <v>181</v>
      </c>
      <c r="F233" s="257">
        <v>600</v>
      </c>
      <c r="G233" s="63"/>
      <c r="H233" s="63"/>
      <c r="I233" s="63"/>
      <c r="J233" s="63"/>
      <c r="K233" s="63"/>
      <c r="L233" s="63"/>
    </row>
    <row r="234" spans="2:12" ht="14.25" customHeight="1">
      <c r="B234" s="258"/>
      <c r="C234" s="182"/>
      <c r="D234" s="188">
        <v>4610</v>
      </c>
      <c r="E234" s="43" t="s">
        <v>244</v>
      </c>
      <c r="F234" s="259">
        <v>200</v>
      </c>
      <c r="G234" s="63"/>
      <c r="H234" s="63"/>
      <c r="I234" s="63"/>
      <c r="J234" s="63"/>
      <c r="K234" s="63"/>
      <c r="L234" s="63"/>
    </row>
    <row r="235" spans="2:12" ht="14.25" customHeight="1" thickBot="1">
      <c r="B235" s="258"/>
      <c r="C235" s="182"/>
      <c r="D235" s="190">
        <v>4700</v>
      </c>
      <c r="E235" s="31" t="s">
        <v>245</v>
      </c>
      <c r="F235" s="259">
        <v>1000</v>
      </c>
      <c r="G235" s="63"/>
      <c r="H235" s="63"/>
      <c r="I235" s="63"/>
      <c r="J235" s="63"/>
      <c r="K235" s="63"/>
      <c r="L235" s="63"/>
    </row>
    <row r="236" spans="2:12" ht="15.75" customHeight="1" thickBot="1">
      <c r="B236" s="391" t="s">
        <v>160</v>
      </c>
      <c r="C236" s="392"/>
      <c r="D236" s="392"/>
      <c r="E236" s="387" t="s">
        <v>77</v>
      </c>
      <c r="F236" s="405">
        <f>F237+F257+F259+F263+F265+F267+F289+F292</f>
        <v>3166202</v>
      </c>
      <c r="G236" s="63"/>
      <c r="H236" s="63"/>
      <c r="I236" s="63"/>
      <c r="J236" s="63"/>
      <c r="K236" s="63"/>
      <c r="L236" s="63"/>
    </row>
    <row r="237" spans="2:12" ht="37.5" customHeight="1">
      <c r="B237" s="253"/>
      <c r="C237" s="421" t="s">
        <v>161</v>
      </c>
      <c r="D237" s="437"/>
      <c r="E237" s="422" t="s">
        <v>845</v>
      </c>
      <c r="F237" s="431">
        <f>SUM(F238:F256)</f>
        <v>2210500</v>
      </c>
      <c r="G237" s="63"/>
      <c r="H237" s="63"/>
      <c r="I237" s="63"/>
      <c r="J237" s="63"/>
      <c r="K237" s="63"/>
      <c r="L237" s="63"/>
    </row>
    <row r="238" spans="2:12" ht="14.25" customHeight="1">
      <c r="B238" s="256"/>
      <c r="C238" s="180"/>
      <c r="D238" s="179" t="s">
        <v>172</v>
      </c>
      <c r="E238" s="43" t="s">
        <v>775</v>
      </c>
      <c r="F238" s="397">
        <v>1100</v>
      </c>
      <c r="G238" s="63"/>
      <c r="H238" s="63"/>
      <c r="I238" s="63"/>
      <c r="J238" s="63"/>
      <c r="K238" s="63"/>
      <c r="L238" s="63"/>
    </row>
    <row r="239" spans="2:12" ht="14.25" customHeight="1">
      <c r="B239" s="254"/>
      <c r="C239" s="178"/>
      <c r="D239" s="178" t="s">
        <v>273</v>
      </c>
      <c r="E239" s="43" t="s">
        <v>776</v>
      </c>
      <c r="F239" s="257">
        <v>2119318</v>
      </c>
      <c r="G239" s="63"/>
      <c r="H239" s="63"/>
      <c r="I239" s="63"/>
      <c r="J239" s="63"/>
      <c r="K239" s="63"/>
      <c r="L239" s="63"/>
    </row>
    <row r="240" spans="2:12" ht="14.25" customHeight="1">
      <c r="B240" s="254"/>
      <c r="C240" s="178"/>
      <c r="D240" s="178" t="s">
        <v>227</v>
      </c>
      <c r="E240" s="43" t="s">
        <v>777</v>
      </c>
      <c r="F240" s="257">
        <v>43600</v>
      </c>
      <c r="G240" s="63"/>
      <c r="H240" s="63"/>
      <c r="I240" s="63"/>
      <c r="J240" s="63"/>
      <c r="K240" s="63"/>
      <c r="L240" s="63"/>
    </row>
    <row r="241" spans="2:12" ht="14.25" customHeight="1">
      <c r="B241" s="254"/>
      <c r="C241" s="178"/>
      <c r="D241" s="179" t="s">
        <v>237</v>
      </c>
      <c r="E241" s="43" t="s">
        <v>778</v>
      </c>
      <c r="F241" s="257">
        <v>3400</v>
      </c>
      <c r="G241" s="63"/>
      <c r="H241" s="63"/>
      <c r="I241" s="63"/>
      <c r="J241" s="63"/>
      <c r="K241" s="63"/>
      <c r="L241" s="63"/>
    </row>
    <row r="242" spans="2:12" ht="14.25" customHeight="1">
      <c r="B242" s="254"/>
      <c r="C242" s="178"/>
      <c r="D242" s="178" t="s">
        <v>229</v>
      </c>
      <c r="E242" s="43" t="s">
        <v>779</v>
      </c>
      <c r="F242" s="257">
        <v>23200</v>
      </c>
      <c r="G242" s="63"/>
      <c r="H242" s="63"/>
      <c r="I242" s="63"/>
      <c r="J242" s="63"/>
      <c r="K242" s="63"/>
      <c r="L242" s="63"/>
    </row>
    <row r="243" spans="2:12" ht="14.25" customHeight="1">
      <c r="B243" s="254"/>
      <c r="C243" s="178"/>
      <c r="D243" s="178" t="s">
        <v>231</v>
      </c>
      <c r="E243" s="43" t="s">
        <v>780</v>
      </c>
      <c r="F243" s="257">
        <v>1200</v>
      </c>
      <c r="G243" s="63"/>
      <c r="H243" s="63"/>
      <c r="I243" s="63"/>
      <c r="J243" s="63"/>
      <c r="K243" s="63"/>
      <c r="L243" s="63"/>
    </row>
    <row r="244" spans="2:12" ht="14.25" customHeight="1">
      <c r="B244" s="254"/>
      <c r="C244" s="178"/>
      <c r="D244" s="178">
        <v>4170</v>
      </c>
      <c r="E244" s="43" t="s">
        <v>781</v>
      </c>
      <c r="F244" s="257">
        <v>1000</v>
      </c>
      <c r="G244" s="63"/>
      <c r="H244" s="63"/>
      <c r="I244" s="63"/>
      <c r="J244" s="63"/>
      <c r="K244" s="63"/>
      <c r="L244" s="63"/>
    </row>
    <row r="245" spans="2:12" ht="14.25" customHeight="1">
      <c r="B245" s="254"/>
      <c r="C245" s="178"/>
      <c r="D245" s="178" t="s">
        <v>213</v>
      </c>
      <c r="E245" s="43" t="s">
        <v>782</v>
      </c>
      <c r="F245" s="257">
        <v>2000</v>
      </c>
      <c r="G245" s="63"/>
      <c r="H245" s="63"/>
      <c r="I245" s="63"/>
      <c r="J245" s="63"/>
      <c r="K245" s="63"/>
      <c r="L245" s="63"/>
    </row>
    <row r="246" spans="2:12" ht="14.25" customHeight="1">
      <c r="B246" s="254"/>
      <c r="C246" s="178"/>
      <c r="D246" s="179" t="s">
        <v>238</v>
      </c>
      <c r="E246" s="43" t="s">
        <v>783</v>
      </c>
      <c r="F246" s="257">
        <v>550</v>
      </c>
      <c r="G246" s="63"/>
      <c r="H246" s="63"/>
      <c r="I246" s="63"/>
      <c r="J246" s="63"/>
      <c r="K246" s="63"/>
      <c r="L246" s="63"/>
    </row>
    <row r="247" spans="2:12" ht="14.25" customHeight="1">
      <c r="B247" s="254"/>
      <c r="C247" s="178"/>
      <c r="D247" s="179" t="s">
        <v>239</v>
      </c>
      <c r="E247" s="43" t="s">
        <v>784</v>
      </c>
      <c r="F247" s="257">
        <v>300</v>
      </c>
      <c r="G247" s="63"/>
      <c r="H247" s="63"/>
      <c r="I247" s="63"/>
      <c r="J247" s="63"/>
      <c r="K247" s="63"/>
      <c r="L247" s="63"/>
    </row>
    <row r="248" spans="2:12" ht="14.25" customHeight="1">
      <c r="B248" s="254"/>
      <c r="C248" s="178"/>
      <c r="D248" s="178" t="s">
        <v>274</v>
      </c>
      <c r="E248" s="43" t="s">
        <v>785</v>
      </c>
      <c r="F248" s="257">
        <v>100</v>
      </c>
      <c r="G248" s="63"/>
      <c r="H248" s="63"/>
      <c r="I248" s="63"/>
      <c r="J248" s="63"/>
      <c r="K248" s="63"/>
      <c r="L248" s="63"/>
    </row>
    <row r="249" spans="2:12" ht="14.25" customHeight="1">
      <c r="B249" s="254"/>
      <c r="C249" s="178"/>
      <c r="D249" s="178" t="s">
        <v>169</v>
      </c>
      <c r="E249" s="43" t="s">
        <v>791</v>
      </c>
      <c r="F249" s="257">
        <v>9200</v>
      </c>
      <c r="G249" s="63"/>
      <c r="H249" s="63"/>
      <c r="I249" s="63"/>
      <c r="J249" s="63"/>
      <c r="K249" s="63"/>
      <c r="L249" s="63"/>
    </row>
    <row r="250" spans="2:12" ht="14.25" customHeight="1">
      <c r="B250" s="254"/>
      <c r="C250" s="178"/>
      <c r="D250" s="188">
        <v>4400</v>
      </c>
      <c r="E250" s="310" t="s">
        <v>786</v>
      </c>
      <c r="F250" s="257">
        <v>732</v>
      </c>
      <c r="G250" s="63"/>
      <c r="H250" s="63"/>
      <c r="I250" s="63"/>
      <c r="J250" s="63"/>
      <c r="K250" s="63"/>
      <c r="L250" s="63"/>
    </row>
    <row r="251" spans="2:12" ht="14.25" customHeight="1">
      <c r="B251" s="254"/>
      <c r="C251" s="178"/>
      <c r="D251" s="178" t="s">
        <v>234</v>
      </c>
      <c r="E251" s="43" t="s">
        <v>792</v>
      </c>
      <c r="F251" s="257">
        <v>500</v>
      </c>
      <c r="G251" s="63"/>
      <c r="H251" s="63"/>
      <c r="I251" s="63"/>
      <c r="J251" s="63"/>
      <c r="K251" s="63"/>
      <c r="L251" s="63"/>
    </row>
    <row r="252" spans="2:12" ht="14.25" customHeight="1">
      <c r="B252" s="254"/>
      <c r="C252" s="178"/>
      <c r="D252" s="178">
        <v>4430</v>
      </c>
      <c r="E252" s="43" t="s">
        <v>787</v>
      </c>
      <c r="F252" s="257">
        <v>400</v>
      </c>
      <c r="G252" s="63"/>
      <c r="H252" s="63"/>
      <c r="I252" s="63"/>
      <c r="J252" s="63"/>
      <c r="K252" s="63"/>
      <c r="L252" s="63"/>
    </row>
    <row r="253" spans="2:12" ht="14.25" customHeight="1">
      <c r="B253" s="254"/>
      <c r="C253" s="178"/>
      <c r="D253" s="178" t="s">
        <v>242</v>
      </c>
      <c r="E253" s="43" t="s">
        <v>793</v>
      </c>
      <c r="F253" s="257">
        <v>1200</v>
      </c>
      <c r="G253" s="63"/>
      <c r="H253" s="63"/>
      <c r="I253" s="63"/>
      <c r="J253" s="63"/>
      <c r="K253" s="63"/>
      <c r="L253" s="63"/>
    </row>
    <row r="254" spans="2:12" ht="14.25" customHeight="1">
      <c r="B254" s="254"/>
      <c r="C254" s="178"/>
      <c r="D254" s="188">
        <v>4700</v>
      </c>
      <c r="E254" s="43" t="s">
        <v>788</v>
      </c>
      <c r="F254" s="257">
        <v>2000</v>
      </c>
      <c r="G254" s="63"/>
      <c r="H254" s="63"/>
      <c r="I254" s="63"/>
      <c r="J254" s="63"/>
      <c r="K254" s="63"/>
      <c r="L254" s="63"/>
    </row>
    <row r="255" spans="2:12" ht="15" customHeight="1">
      <c r="B255" s="254"/>
      <c r="C255" s="178"/>
      <c r="D255" s="178" t="s">
        <v>275</v>
      </c>
      <c r="E255" s="43" t="s">
        <v>789</v>
      </c>
      <c r="F255" s="257">
        <v>200</v>
      </c>
      <c r="G255" s="63"/>
      <c r="H255" s="63"/>
      <c r="I255" s="63"/>
      <c r="J255" s="63"/>
      <c r="K255" s="63"/>
      <c r="L255" s="63"/>
    </row>
    <row r="256" spans="2:12" ht="15" customHeight="1">
      <c r="B256" s="254"/>
      <c r="C256" s="178"/>
      <c r="D256" s="178" t="s">
        <v>277</v>
      </c>
      <c r="E256" s="43" t="s">
        <v>790</v>
      </c>
      <c r="F256" s="257">
        <v>500</v>
      </c>
      <c r="G256" s="63"/>
      <c r="H256" s="63"/>
      <c r="I256" s="63"/>
      <c r="J256" s="63"/>
      <c r="K256" s="63"/>
      <c r="L256" s="63"/>
    </row>
    <row r="257" spans="2:12" ht="39.75" customHeight="1">
      <c r="B257" s="256"/>
      <c r="C257" s="427" t="s">
        <v>162</v>
      </c>
      <c r="D257" s="426"/>
      <c r="E257" s="428" t="s">
        <v>846</v>
      </c>
      <c r="F257" s="430">
        <f>F258</f>
        <v>8370</v>
      </c>
      <c r="G257" s="63"/>
      <c r="H257" s="63"/>
      <c r="I257" s="63"/>
      <c r="J257" s="63"/>
      <c r="K257" s="63"/>
      <c r="L257" s="63"/>
    </row>
    <row r="258" spans="2:12" ht="15" customHeight="1">
      <c r="B258" s="254"/>
      <c r="C258" s="178"/>
      <c r="D258" s="178">
        <v>4130</v>
      </c>
      <c r="E258" s="43" t="s">
        <v>794</v>
      </c>
      <c r="F258" s="257">
        <v>8370</v>
      </c>
      <c r="G258" s="63"/>
      <c r="H258" s="63"/>
      <c r="I258" s="63"/>
      <c r="J258" s="63"/>
      <c r="K258" s="63"/>
      <c r="L258" s="63"/>
    </row>
    <row r="259" spans="2:12" ht="26.25" customHeight="1">
      <c r="B259" s="256"/>
      <c r="C259" s="427" t="s">
        <v>163</v>
      </c>
      <c r="D259" s="426"/>
      <c r="E259" s="428" t="s">
        <v>847</v>
      </c>
      <c r="F259" s="430">
        <f>SUM(F260:F262)</f>
        <v>211872</v>
      </c>
      <c r="G259" s="63"/>
      <c r="H259" s="63"/>
      <c r="I259" s="63"/>
      <c r="J259" s="63"/>
      <c r="K259" s="63"/>
      <c r="L259" s="63"/>
    </row>
    <row r="260" spans="2:12" ht="16.5" customHeight="1">
      <c r="B260" s="254"/>
      <c r="C260" s="178"/>
      <c r="D260" s="179" t="s">
        <v>273</v>
      </c>
      <c r="E260" s="310" t="s">
        <v>280</v>
      </c>
      <c r="F260" s="257">
        <v>178872</v>
      </c>
      <c r="G260" s="63"/>
      <c r="H260" s="63"/>
      <c r="I260" s="63"/>
      <c r="J260" s="63"/>
      <c r="K260" s="63"/>
      <c r="L260" s="63"/>
    </row>
    <row r="261" spans="2:12" ht="15" customHeight="1">
      <c r="B261" s="254"/>
      <c r="C261" s="178"/>
      <c r="D261" s="178" t="s">
        <v>229</v>
      </c>
      <c r="E261" s="43" t="s">
        <v>230</v>
      </c>
      <c r="F261" s="257">
        <v>3000</v>
      </c>
      <c r="G261" s="63"/>
      <c r="H261" s="63"/>
      <c r="I261" s="63"/>
      <c r="J261" s="63"/>
      <c r="K261" s="63"/>
      <c r="L261" s="63"/>
    </row>
    <row r="262" spans="2:12" ht="24" customHeight="1">
      <c r="B262" s="254"/>
      <c r="C262" s="178"/>
      <c r="D262" s="188">
        <v>4330</v>
      </c>
      <c r="E262" s="43" t="s">
        <v>278</v>
      </c>
      <c r="F262" s="257">
        <v>30000</v>
      </c>
      <c r="G262" s="63"/>
      <c r="H262" s="63"/>
      <c r="I262" s="63"/>
      <c r="J262" s="63"/>
      <c r="K262" s="63"/>
      <c r="L262" s="63"/>
    </row>
    <row r="263" spans="2:12" ht="15.75" customHeight="1">
      <c r="B263" s="256"/>
      <c r="C263" s="427" t="s">
        <v>279</v>
      </c>
      <c r="D263" s="426"/>
      <c r="E263" s="428" t="s">
        <v>848</v>
      </c>
      <c r="F263" s="430">
        <f>F264</f>
        <v>45000</v>
      </c>
      <c r="G263" s="63"/>
      <c r="H263" s="63"/>
      <c r="I263" s="63"/>
      <c r="J263" s="63"/>
      <c r="K263" s="63"/>
      <c r="L263" s="63"/>
    </row>
    <row r="264" spans="2:12" ht="15" customHeight="1">
      <c r="B264" s="254"/>
      <c r="C264" s="178"/>
      <c r="D264" s="179" t="s">
        <v>273</v>
      </c>
      <c r="E264" s="43" t="s">
        <v>280</v>
      </c>
      <c r="F264" s="257">
        <v>45000</v>
      </c>
      <c r="G264" s="63"/>
      <c r="H264" s="63"/>
      <c r="I264" s="63"/>
      <c r="J264" s="63"/>
      <c r="K264" s="63"/>
      <c r="L264" s="63"/>
    </row>
    <row r="265" spans="2:12" ht="15" customHeight="1">
      <c r="B265" s="254"/>
      <c r="C265" s="427" t="s">
        <v>638</v>
      </c>
      <c r="D265" s="179"/>
      <c r="E265" s="526" t="s">
        <v>715</v>
      </c>
      <c r="F265" s="464">
        <f>F266</f>
        <v>51374</v>
      </c>
      <c r="G265" s="63"/>
      <c r="H265" s="63"/>
      <c r="I265" s="63"/>
      <c r="J265" s="63"/>
      <c r="K265" s="63"/>
      <c r="L265" s="63"/>
    </row>
    <row r="266" spans="2:12" ht="15" customHeight="1">
      <c r="B266" s="254"/>
      <c r="C266" s="178"/>
      <c r="D266" s="178">
        <v>4130</v>
      </c>
      <c r="E266" s="43" t="s">
        <v>795</v>
      </c>
      <c r="F266" s="257">
        <v>51374</v>
      </c>
      <c r="G266" s="63"/>
      <c r="H266" s="63"/>
      <c r="I266" s="63"/>
      <c r="J266" s="63"/>
      <c r="K266" s="63"/>
      <c r="L266" s="63"/>
    </row>
    <row r="267" spans="2:12" ht="15" customHeight="1">
      <c r="B267" s="256"/>
      <c r="C267" s="427" t="s">
        <v>281</v>
      </c>
      <c r="D267" s="426"/>
      <c r="E267" s="428" t="s">
        <v>83</v>
      </c>
      <c r="F267" s="430">
        <f>SUM(F268:F288)</f>
        <v>542086</v>
      </c>
      <c r="G267" s="63"/>
      <c r="H267" s="63"/>
      <c r="I267" s="63"/>
      <c r="J267" s="63"/>
      <c r="K267" s="63"/>
      <c r="L267" s="63"/>
    </row>
    <row r="268" spans="2:12" ht="15" customHeight="1">
      <c r="B268" s="254"/>
      <c r="C268" s="178"/>
      <c r="D268" s="179" t="s">
        <v>172</v>
      </c>
      <c r="E268" s="43" t="s">
        <v>282</v>
      </c>
      <c r="F268" s="257">
        <v>9180</v>
      </c>
      <c r="G268" s="63"/>
      <c r="H268" s="63"/>
      <c r="I268" s="63"/>
      <c r="J268" s="63"/>
      <c r="K268" s="63"/>
      <c r="L268" s="63"/>
    </row>
    <row r="269" spans="2:12" ht="15" customHeight="1">
      <c r="B269" s="254"/>
      <c r="C269" s="178"/>
      <c r="D269" s="179" t="s">
        <v>227</v>
      </c>
      <c r="E269" s="43" t="s">
        <v>228</v>
      </c>
      <c r="F269" s="257">
        <v>367000</v>
      </c>
      <c r="G269" s="63"/>
      <c r="H269" s="63"/>
      <c r="I269" s="63"/>
      <c r="J269" s="63"/>
      <c r="K269" s="63"/>
      <c r="L269" s="63"/>
    </row>
    <row r="270" spans="2:12" ht="15" customHeight="1">
      <c r="B270" s="254"/>
      <c r="C270" s="178"/>
      <c r="D270" s="179" t="s">
        <v>237</v>
      </c>
      <c r="E270" s="43" t="s">
        <v>175</v>
      </c>
      <c r="F270" s="257">
        <v>25300</v>
      </c>
      <c r="G270" s="63"/>
      <c r="H270" s="63"/>
      <c r="I270" s="63"/>
      <c r="J270" s="63"/>
      <c r="K270" s="63"/>
      <c r="L270" s="63"/>
    </row>
    <row r="271" spans="2:12" ht="15" customHeight="1">
      <c r="B271" s="254"/>
      <c r="C271" s="178"/>
      <c r="D271" s="179" t="s">
        <v>229</v>
      </c>
      <c r="E271" s="43" t="s">
        <v>230</v>
      </c>
      <c r="F271" s="257">
        <v>63000</v>
      </c>
      <c r="G271" s="63"/>
      <c r="H271" s="63"/>
      <c r="I271" s="63"/>
      <c r="J271" s="63"/>
      <c r="K271" s="63"/>
      <c r="L271" s="63"/>
    </row>
    <row r="272" spans="2:12" ht="15" customHeight="1">
      <c r="B272" s="254"/>
      <c r="C272" s="178"/>
      <c r="D272" s="179" t="s">
        <v>231</v>
      </c>
      <c r="E272" s="43" t="s">
        <v>232</v>
      </c>
      <c r="F272" s="257">
        <v>9000</v>
      </c>
      <c r="G272" s="63"/>
      <c r="H272" s="63"/>
      <c r="I272" s="63"/>
      <c r="J272" s="63"/>
      <c r="K272" s="63"/>
      <c r="L272" s="63"/>
    </row>
    <row r="273" spans="2:12" ht="15" customHeight="1">
      <c r="B273" s="254"/>
      <c r="C273" s="178"/>
      <c r="D273" s="178">
        <v>4170</v>
      </c>
      <c r="E273" s="43" t="s">
        <v>176</v>
      </c>
      <c r="F273" s="257">
        <v>3000</v>
      </c>
      <c r="G273" s="63"/>
      <c r="H273" s="63"/>
      <c r="I273" s="63"/>
      <c r="J273" s="63"/>
      <c r="K273" s="63"/>
      <c r="L273" s="63"/>
    </row>
    <row r="274" spans="2:12" ht="15" customHeight="1">
      <c r="B274" s="254"/>
      <c r="C274" s="178"/>
      <c r="D274" s="179" t="s">
        <v>213</v>
      </c>
      <c r="E274" s="43" t="s">
        <v>171</v>
      </c>
      <c r="F274" s="257">
        <v>14000</v>
      </c>
      <c r="G274" s="63"/>
      <c r="H274" s="63"/>
      <c r="I274" s="63"/>
      <c r="J274" s="63"/>
      <c r="K274" s="63"/>
      <c r="L274" s="63"/>
    </row>
    <row r="275" spans="2:12" ht="15" customHeight="1">
      <c r="B275" s="254"/>
      <c r="C275" s="178"/>
      <c r="D275" s="179" t="s">
        <v>238</v>
      </c>
      <c r="E275" s="43" t="s">
        <v>177</v>
      </c>
      <c r="F275" s="257">
        <v>5400</v>
      </c>
      <c r="G275" s="63"/>
      <c r="H275" s="63"/>
      <c r="I275" s="63"/>
      <c r="J275" s="63"/>
      <c r="K275" s="63"/>
      <c r="L275" s="63"/>
    </row>
    <row r="276" spans="2:12" ht="15" customHeight="1">
      <c r="B276" s="254"/>
      <c r="C276" s="178"/>
      <c r="D276" s="179" t="s">
        <v>239</v>
      </c>
      <c r="E276" s="43" t="s">
        <v>178</v>
      </c>
      <c r="F276" s="257">
        <v>5000</v>
      </c>
      <c r="G276" s="63"/>
      <c r="H276" s="63"/>
      <c r="I276" s="63"/>
      <c r="J276" s="63"/>
      <c r="K276" s="63"/>
      <c r="L276" s="63"/>
    </row>
    <row r="277" spans="2:12" ht="15" customHeight="1">
      <c r="B277" s="254"/>
      <c r="C277" s="178"/>
      <c r="D277" s="178" t="s">
        <v>274</v>
      </c>
      <c r="E277" s="43" t="s">
        <v>179</v>
      </c>
      <c r="F277" s="257">
        <v>506</v>
      </c>
      <c r="G277" s="63"/>
      <c r="H277" s="63"/>
      <c r="I277" s="63"/>
      <c r="J277" s="63"/>
      <c r="K277" s="63"/>
      <c r="L277" s="63"/>
    </row>
    <row r="278" spans="2:12" ht="15" customHeight="1">
      <c r="B278" s="254"/>
      <c r="C278" s="178"/>
      <c r="D278" s="179" t="s">
        <v>169</v>
      </c>
      <c r="E278" s="43" t="s">
        <v>170</v>
      </c>
      <c r="F278" s="257">
        <v>9000</v>
      </c>
      <c r="G278" s="63"/>
      <c r="H278" s="63"/>
      <c r="I278" s="63"/>
      <c r="J278" s="63"/>
      <c r="K278" s="63"/>
      <c r="L278" s="63"/>
    </row>
    <row r="279" spans="2:12" ht="15" customHeight="1">
      <c r="B279" s="254"/>
      <c r="C279" s="178"/>
      <c r="D279" s="188">
        <v>4350</v>
      </c>
      <c r="E279" s="43" t="s">
        <v>240</v>
      </c>
      <c r="F279" s="257">
        <v>2000</v>
      </c>
      <c r="G279" s="63"/>
      <c r="H279" s="63"/>
      <c r="I279" s="63"/>
      <c r="J279" s="63"/>
      <c r="K279" s="63"/>
      <c r="L279" s="63"/>
    </row>
    <row r="280" spans="2:12" ht="15" customHeight="1">
      <c r="B280" s="254"/>
      <c r="C280" s="178"/>
      <c r="D280" s="188">
        <v>4360</v>
      </c>
      <c r="E280" s="43" t="s">
        <v>241</v>
      </c>
      <c r="F280" s="257">
        <v>3100</v>
      </c>
      <c r="G280" s="63"/>
      <c r="H280" s="63"/>
      <c r="I280" s="63"/>
      <c r="J280" s="63"/>
      <c r="K280" s="63"/>
      <c r="L280" s="63"/>
    </row>
    <row r="281" spans="2:12" ht="15" customHeight="1">
      <c r="B281" s="254"/>
      <c r="C281" s="178"/>
      <c r="D281" s="188">
        <v>4370</v>
      </c>
      <c r="E281" s="43" t="s">
        <v>180</v>
      </c>
      <c r="F281" s="257">
        <v>5100</v>
      </c>
      <c r="G281" s="63"/>
      <c r="H281" s="63"/>
      <c r="I281" s="63"/>
      <c r="J281" s="63"/>
      <c r="K281" s="63"/>
      <c r="L281" s="63"/>
    </row>
    <row r="282" spans="2:12" ht="15" customHeight="1">
      <c r="B282" s="254"/>
      <c r="C282" s="178"/>
      <c r="D282" s="188">
        <v>4400</v>
      </c>
      <c r="E282" s="310" t="s">
        <v>348</v>
      </c>
      <c r="F282" s="257">
        <v>1000</v>
      </c>
      <c r="G282" s="63"/>
      <c r="H282" s="63"/>
      <c r="I282" s="63"/>
      <c r="J282" s="63"/>
      <c r="K282" s="63"/>
      <c r="L282" s="63"/>
    </row>
    <row r="283" spans="2:12" ht="15" customHeight="1">
      <c r="B283" s="254"/>
      <c r="C283" s="178"/>
      <c r="D283" s="179" t="s">
        <v>234</v>
      </c>
      <c r="E283" s="43" t="s">
        <v>181</v>
      </c>
      <c r="F283" s="257">
        <v>800</v>
      </c>
      <c r="G283" s="63"/>
      <c r="H283" s="63"/>
      <c r="I283" s="63"/>
      <c r="J283" s="63"/>
      <c r="K283" s="63"/>
      <c r="L283" s="63"/>
    </row>
    <row r="284" spans="2:12" ht="15" customHeight="1">
      <c r="B284" s="254"/>
      <c r="C284" s="178"/>
      <c r="D284" s="179" t="s">
        <v>219</v>
      </c>
      <c r="E284" s="43" t="s">
        <v>182</v>
      </c>
      <c r="F284" s="257">
        <v>1500</v>
      </c>
      <c r="G284" s="63"/>
      <c r="H284" s="63"/>
      <c r="I284" s="63"/>
      <c r="J284" s="63"/>
      <c r="K284" s="63"/>
      <c r="L284" s="63"/>
    </row>
    <row r="285" spans="2:12" ht="15" customHeight="1">
      <c r="B285" s="254"/>
      <c r="C285" s="178"/>
      <c r="D285" s="179" t="s">
        <v>242</v>
      </c>
      <c r="E285" s="43" t="s">
        <v>243</v>
      </c>
      <c r="F285" s="257">
        <v>11200</v>
      </c>
      <c r="G285" s="63"/>
      <c r="H285" s="63"/>
      <c r="I285" s="63"/>
      <c r="J285" s="63"/>
      <c r="K285" s="63"/>
      <c r="L285" s="63"/>
    </row>
    <row r="286" spans="2:12" ht="15" customHeight="1">
      <c r="B286" s="254"/>
      <c r="C286" s="178"/>
      <c r="D286" s="188">
        <v>4700</v>
      </c>
      <c r="E286" s="43" t="s">
        <v>245</v>
      </c>
      <c r="F286" s="257">
        <v>2000</v>
      </c>
      <c r="G286" s="63"/>
      <c r="H286" s="63"/>
      <c r="I286" s="63"/>
      <c r="J286" s="63"/>
      <c r="K286" s="63"/>
      <c r="L286" s="63"/>
    </row>
    <row r="287" spans="2:12" ht="15" customHeight="1">
      <c r="B287" s="254"/>
      <c r="C287" s="178"/>
      <c r="D287" s="178" t="s">
        <v>275</v>
      </c>
      <c r="E287" s="43" t="s">
        <v>276</v>
      </c>
      <c r="F287" s="257">
        <v>2000</v>
      </c>
      <c r="G287" s="63"/>
      <c r="H287" s="63"/>
      <c r="I287" s="63"/>
      <c r="J287" s="63"/>
      <c r="K287" s="63"/>
      <c r="L287" s="63"/>
    </row>
    <row r="288" spans="2:12" ht="15" customHeight="1">
      <c r="B288" s="254"/>
      <c r="C288" s="178"/>
      <c r="D288" s="178" t="s">
        <v>277</v>
      </c>
      <c r="E288" s="43" t="s">
        <v>246</v>
      </c>
      <c r="F288" s="257">
        <v>3000</v>
      </c>
      <c r="G288" s="63"/>
      <c r="H288" s="63"/>
      <c r="I288" s="63"/>
      <c r="J288" s="63"/>
      <c r="K288" s="63"/>
      <c r="L288" s="63"/>
    </row>
    <row r="289" spans="2:12" ht="27" customHeight="1">
      <c r="B289" s="256"/>
      <c r="C289" s="427" t="s">
        <v>283</v>
      </c>
      <c r="D289" s="426"/>
      <c r="E289" s="428" t="s">
        <v>849</v>
      </c>
      <c r="F289" s="430">
        <f>SUM(F290:F291)</f>
        <v>10000</v>
      </c>
      <c r="G289" s="63"/>
      <c r="H289" s="63"/>
      <c r="I289" s="63"/>
      <c r="J289" s="63"/>
      <c r="K289" s="63"/>
      <c r="L289" s="63"/>
    </row>
    <row r="290" spans="2:12" ht="15" customHeight="1">
      <c r="B290" s="254"/>
      <c r="C290" s="178"/>
      <c r="D290" s="179" t="s">
        <v>229</v>
      </c>
      <c r="E290" s="43" t="s">
        <v>230</v>
      </c>
      <c r="F290" s="257">
        <v>1500</v>
      </c>
      <c r="G290" s="63"/>
      <c r="H290" s="63"/>
      <c r="I290" s="63"/>
      <c r="J290" s="63"/>
      <c r="K290" s="63"/>
      <c r="L290" s="63"/>
    </row>
    <row r="291" spans="2:12" ht="15" customHeight="1">
      <c r="B291" s="254"/>
      <c r="C291" s="178"/>
      <c r="D291" s="178">
        <v>4170</v>
      </c>
      <c r="E291" s="43" t="s">
        <v>176</v>
      </c>
      <c r="F291" s="257">
        <v>8500</v>
      </c>
      <c r="G291" s="63"/>
      <c r="H291" s="63"/>
      <c r="I291" s="63"/>
      <c r="J291" s="63"/>
      <c r="K291" s="63"/>
      <c r="L291" s="63"/>
    </row>
    <row r="292" spans="2:12" ht="15" customHeight="1">
      <c r="B292" s="256"/>
      <c r="C292" s="427" t="s">
        <v>284</v>
      </c>
      <c r="D292" s="427"/>
      <c r="E292" s="428" t="s">
        <v>84</v>
      </c>
      <c r="F292" s="430">
        <f>F293</f>
        <v>87000</v>
      </c>
      <c r="G292" s="63"/>
      <c r="H292" s="63"/>
      <c r="I292" s="63"/>
      <c r="J292" s="63"/>
      <c r="K292" s="63"/>
      <c r="L292" s="63"/>
    </row>
    <row r="293" spans="2:12" ht="15" customHeight="1" thickBot="1">
      <c r="B293" s="258"/>
      <c r="C293" s="182"/>
      <c r="D293" s="182" t="s">
        <v>273</v>
      </c>
      <c r="E293" s="31" t="s">
        <v>774</v>
      </c>
      <c r="F293" s="259">
        <v>87000</v>
      </c>
      <c r="G293" s="63"/>
      <c r="H293" s="63"/>
      <c r="I293" s="63"/>
      <c r="J293" s="63"/>
      <c r="K293" s="63"/>
      <c r="L293" s="63"/>
    </row>
    <row r="294" spans="2:12" ht="27" customHeight="1" thickBot="1">
      <c r="B294" s="410" t="s">
        <v>285</v>
      </c>
      <c r="C294" s="411"/>
      <c r="D294" s="411"/>
      <c r="E294" s="412" t="s">
        <v>286</v>
      </c>
      <c r="F294" s="413">
        <f>F295</f>
        <v>1241336.5299999998</v>
      </c>
      <c r="G294" s="63"/>
      <c r="H294" s="63"/>
      <c r="I294" s="63"/>
      <c r="J294" s="63"/>
      <c r="K294" s="63"/>
      <c r="L294" s="63"/>
    </row>
    <row r="295" spans="2:12" ht="15" customHeight="1">
      <c r="B295" s="527"/>
      <c r="C295" s="528" t="s">
        <v>287</v>
      </c>
      <c r="D295" s="528"/>
      <c r="E295" s="460" t="s">
        <v>84</v>
      </c>
      <c r="F295" s="529">
        <f>SUM(F296:F320)</f>
        <v>1241336.5299999998</v>
      </c>
      <c r="G295" s="63"/>
      <c r="H295" s="63"/>
      <c r="I295" s="63"/>
      <c r="J295" s="63"/>
      <c r="K295" s="63"/>
      <c r="L295" s="63"/>
    </row>
    <row r="296" spans="2:12" ht="37.5" customHeight="1">
      <c r="B296" s="258"/>
      <c r="C296" s="182"/>
      <c r="D296" s="409" t="s">
        <v>346</v>
      </c>
      <c r="E296" s="327" t="s">
        <v>349</v>
      </c>
      <c r="F296" s="259">
        <v>4000</v>
      </c>
      <c r="G296" s="63"/>
      <c r="H296" s="63"/>
      <c r="I296" s="63"/>
      <c r="J296" s="63"/>
      <c r="K296" s="63"/>
      <c r="L296" s="63"/>
    </row>
    <row r="297" spans="2:12" ht="15" customHeight="1">
      <c r="B297" s="258"/>
      <c r="C297" s="182"/>
      <c r="D297" s="592">
        <v>3029</v>
      </c>
      <c r="E297" s="43" t="s">
        <v>717</v>
      </c>
      <c r="F297" s="259">
        <v>4500</v>
      </c>
      <c r="G297" s="63"/>
      <c r="H297" s="63"/>
      <c r="I297" s="63"/>
      <c r="J297" s="63"/>
      <c r="K297" s="63"/>
      <c r="L297" s="63"/>
    </row>
    <row r="298" spans="2:12" ht="15" customHeight="1">
      <c r="B298" s="258"/>
      <c r="C298" s="182"/>
      <c r="D298" s="592">
        <v>4019</v>
      </c>
      <c r="E298" s="43" t="s">
        <v>718</v>
      </c>
      <c r="F298" s="259">
        <v>53300</v>
      </c>
      <c r="G298" s="63"/>
      <c r="H298" s="63"/>
      <c r="I298" s="63"/>
      <c r="J298" s="63"/>
      <c r="K298" s="63"/>
      <c r="L298" s="63"/>
    </row>
    <row r="299" spans="2:12" ht="15" customHeight="1">
      <c r="B299" s="254"/>
      <c r="C299" s="178"/>
      <c r="D299" s="340" t="s">
        <v>360</v>
      </c>
      <c r="E299" s="43" t="s">
        <v>719</v>
      </c>
      <c r="F299" s="257">
        <v>14069.62</v>
      </c>
      <c r="G299" s="63"/>
      <c r="H299" s="63"/>
      <c r="I299" s="63"/>
      <c r="J299" s="63"/>
      <c r="K299" s="63"/>
      <c r="L299" s="63"/>
    </row>
    <row r="300" spans="2:12" ht="15" customHeight="1">
      <c r="B300" s="260"/>
      <c r="C300" s="184"/>
      <c r="D300" s="465" t="s">
        <v>361</v>
      </c>
      <c r="E300" s="43" t="s">
        <v>719</v>
      </c>
      <c r="F300" s="400">
        <v>8100</v>
      </c>
      <c r="G300" s="63"/>
      <c r="H300" s="63"/>
      <c r="I300" s="63"/>
      <c r="J300" s="63"/>
      <c r="K300" s="63"/>
      <c r="L300" s="63"/>
    </row>
    <row r="301" spans="2:12" ht="15" customHeight="1">
      <c r="B301" s="254"/>
      <c r="C301" s="178"/>
      <c r="D301" s="340" t="s">
        <v>362</v>
      </c>
      <c r="E301" s="43" t="s">
        <v>720</v>
      </c>
      <c r="F301" s="257">
        <v>2247.1</v>
      </c>
      <c r="G301" s="63"/>
      <c r="H301" s="63"/>
      <c r="I301" s="63"/>
      <c r="J301" s="63"/>
      <c r="K301" s="63"/>
      <c r="L301" s="63"/>
    </row>
    <row r="302" spans="2:12" ht="15" customHeight="1">
      <c r="B302" s="260"/>
      <c r="C302" s="184"/>
      <c r="D302" s="465" t="s">
        <v>363</v>
      </c>
      <c r="E302" s="43" t="s">
        <v>720</v>
      </c>
      <c r="F302" s="400">
        <v>1158.76</v>
      </c>
      <c r="G302" s="63"/>
      <c r="H302" s="63"/>
      <c r="I302" s="63"/>
      <c r="J302" s="63"/>
      <c r="K302" s="63"/>
      <c r="L302" s="63"/>
    </row>
    <row r="303" spans="2:12" ht="15" customHeight="1">
      <c r="B303" s="254"/>
      <c r="C303" s="178"/>
      <c r="D303" s="340" t="s">
        <v>364</v>
      </c>
      <c r="E303" s="43" t="s">
        <v>721</v>
      </c>
      <c r="F303" s="257">
        <v>316128.44</v>
      </c>
      <c r="G303" s="63"/>
      <c r="H303" s="63"/>
      <c r="I303" s="63"/>
      <c r="J303" s="63"/>
      <c r="K303" s="63"/>
      <c r="L303" s="63"/>
    </row>
    <row r="304" spans="2:12" ht="15" customHeight="1">
      <c r="B304" s="254"/>
      <c r="C304" s="178"/>
      <c r="D304" s="340" t="s">
        <v>365</v>
      </c>
      <c r="E304" s="43" t="s">
        <v>722</v>
      </c>
      <c r="F304" s="257">
        <v>365.52</v>
      </c>
      <c r="G304" s="63"/>
      <c r="H304" s="63"/>
      <c r="I304" s="63"/>
      <c r="J304" s="63"/>
      <c r="K304" s="63"/>
      <c r="L304" s="63"/>
    </row>
    <row r="305" spans="2:12" ht="15" customHeight="1">
      <c r="B305" s="254"/>
      <c r="C305" s="178"/>
      <c r="D305" s="592">
        <v>4248</v>
      </c>
      <c r="E305" s="593" t="s">
        <v>725</v>
      </c>
      <c r="F305" s="257">
        <v>4900</v>
      </c>
      <c r="G305" s="63"/>
      <c r="H305" s="63"/>
      <c r="I305" s="63"/>
      <c r="J305" s="63"/>
      <c r="K305" s="63"/>
      <c r="L305" s="63"/>
    </row>
    <row r="306" spans="2:12" ht="15" customHeight="1">
      <c r="B306" s="254"/>
      <c r="C306" s="178"/>
      <c r="D306" s="592">
        <v>4269</v>
      </c>
      <c r="E306" s="43" t="s">
        <v>723</v>
      </c>
      <c r="F306" s="257">
        <v>2910.37</v>
      </c>
      <c r="G306" s="63"/>
      <c r="H306" s="63"/>
      <c r="I306" s="63"/>
      <c r="J306" s="63"/>
      <c r="K306" s="63"/>
      <c r="L306" s="63"/>
    </row>
    <row r="307" spans="2:12" ht="15" customHeight="1">
      <c r="B307" s="254"/>
      <c r="C307" s="178"/>
      <c r="D307" s="340" t="s">
        <v>367</v>
      </c>
      <c r="E307" s="43" t="s">
        <v>724</v>
      </c>
      <c r="F307" s="257">
        <v>123389.57</v>
      </c>
      <c r="G307" s="63"/>
      <c r="H307" s="63"/>
      <c r="I307" s="63"/>
      <c r="J307" s="63"/>
      <c r="K307" s="63"/>
      <c r="L307" s="63"/>
    </row>
    <row r="308" spans="2:12" ht="15" customHeight="1">
      <c r="B308" s="254"/>
      <c r="C308" s="178"/>
      <c r="D308" s="340" t="s">
        <v>368</v>
      </c>
      <c r="E308" s="43" t="s">
        <v>724</v>
      </c>
      <c r="F308" s="257">
        <v>14454.02</v>
      </c>
      <c r="G308" s="63"/>
      <c r="H308" s="63"/>
      <c r="I308" s="63"/>
      <c r="J308" s="63"/>
      <c r="K308" s="63"/>
      <c r="L308" s="63"/>
    </row>
    <row r="309" spans="2:12" ht="15" customHeight="1">
      <c r="B309" s="254"/>
      <c r="C309" s="178"/>
      <c r="D309" s="472" t="s">
        <v>360</v>
      </c>
      <c r="E309" s="308" t="s">
        <v>726</v>
      </c>
      <c r="F309" s="257">
        <v>41152.24</v>
      </c>
      <c r="G309" s="63"/>
      <c r="H309" s="63"/>
      <c r="I309" s="63"/>
      <c r="J309" s="63"/>
      <c r="K309" s="63"/>
      <c r="L309" s="63"/>
    </row>
    <row r="310" spans="2:12" ht="15" customHeight="1">
      <c r="B310" s="254"/>
      <c r="C310" s="178"/>
      <c r="D310" s="340" t="s">
        <v>361</v>
      </c>
      <c r="E310" s="43" t="s">
        <v>726</v>
      </c>
      <c r="F310" s="257">
        <v>7262.16</v>
      </c>
      <c r="G310" s="63"/>
      <c r="H310" s="63"/>
      <c r="I310" s="63"/>
      <c r="J310" s="63"/>
      <c r="K310" s="63"/>
      <c r="L310" s="63"/>
    </row>
    <row r="311" spans="2:12" ht="15" customHeight="1">
      <c r="B311" s="254"/>
      <c r="C311" s="178"/>
      <c r="D311" s="340" t="s">
        <v>362</v>
      </c>
      <c r="E311" s="43" t="s">
        <v>727</v>
      </c>
      <c r="F311" s="257">
        <v>6572.57</v>
      </c>
      <c r="G311" s="63"/>
      <c r="H311" s="63"/>
      <c r="I311" s="63"/>
      <c r="J311" s="63"/>
      <c r="K311" s="63"/>
      <c r="L311" s="63"/>
    </row>
    <row r="312" spans="2:12" ht="15" customHeight="1">
      <c r="B312" s="254"/>
      <c r="C312" s="178"/>
      <c r="D312" s="465" t="s">
        <v>363</v>
      </c>
      <c r="E312" s="43" t="s">
        <v>727</v>
      </c>
      <c r="F312" s="257">
        <v>1159.87</v>
      </c>
      <c r="G312" s="63"/>
      <c r="H312" s="63"/>
      <c r="I312" s="63"/>
      <c r="J312" s="63"/>
      <c r="K312" s="63"/>
      <c r="L312" s="63"/>
    </row>
    <row r="313" spans="2:12" ht="15" customHeight="1">
      <c r="B313" s="254"/>
      <c r="C313" s="178"/>
      <c r="D313" s="340" t="s">
        <v>364</v>
      </c>
      <c r="E313" s="43" t="s">
        <v>728</v>
      </c>
      <c r="F313" s="257">
        <v>312518.59</v>
      </c>
      <c r="G313" s="63"/>
      <c r="H313" s="63"/>
      <c r="I313" s="63"/>
      <c r="J313" s="63"/>
      <c r="K313" s="63"/>
      <c r="L313" s="63"/>
    </row>
    <row r="314" spans="2:12" ht="15" customHeight="1">
      <c r="B314" s="254"/>
      <c r="C314" s="178"/>
      <c r="D314" s="465" t="s">
        <v>264</v>
      </c>
      <c r="E314" s="43" t="s">
        <v>728</v>
      </c>
      <c r="F314" s="257">
        <v>55150.33</v>
      </c>
      <c r="G314" s="63"/>
      <c r="H314" s="63"/>
      <c r="I314" s="63"/>
      <c r="J314" s="63"/>
      <c r="K314" s="63"/>
      <c r="L314" s="63"/>
    </row>
    <row r="315" spans="2:12" ht="15" customHeight="1">
      <c r="B315" s="254"/>
      <c r="C315" s="178"/>
      <c r="D315" s="340" t="s">
        <v>365</v>
      </c>
      <c r="E315" s="43" t="s">
        <v>729</v>
      </c>
      <c r="F315" s="257">
        <v>6999.58</v>
      </c>
      <c r="G315" s="63"/>
      <c r="H315" s="63"/>
      <c r="I315" s="63"/>
      <c r="J315" s="63"/>
      <c r="K315" s="63"/>
      <c r="L315" s="63"/>
    </row>
    <row r="316" spans="2:12" ht="15" customHeight="1">
      <c r="B316" s="254"/>
      <c r="C316" s="178"/>
      <c r="D316" s="340" t="s">
        <v>366</v>
      </c>
      <c r="E316" s="43" t="s">
        <v>729</v>
      </c>
      <c r="F316" s="257">
        <v>1235.22</v>
      </c>
      <c r="G316" s="63"/>
      <c r="H316" s="63"/>
      <c r="I316" s="63"/>
      <c r="J316" s="63"/>
      <c r="K316" s="63"/>
      <c r="L316" s="63"/>
    </row>
    <row r="317" spans="2:12" ht="15" customHeight="1">
      <c r="B317" s="254"/>
      <c r="C317" s="178"/>
      <c r="D317" s="592">
        <v>4248</v>
      </c>
      <c r="E317" s="593" t="s">
        <v>730</v>
      </c>
      <c r="F317" s="257">
        <v>5610</v>
      </c>
      <c r="G317" s="63"/>
      <c r="H317" s="63"/>
      <c r="I317" s="63"/>
      <c r="J317" s="63"/>
      <c r="K317" s="63"/>
      <c r="L317" s="63"/>
    </row>
    <row r="318" spans="2:12" ht="15" customHeight="1">
      <c r="B318" s="260"/>
      <c r="C318" s="184"/>
      <c r="D318" s="592">
        <v>4249</v>
      </c>
      <c r="E318" s="593" t="s">
        <v>730</v>
      </c>
      <c r="F318" s="400">
        <v>990</v>
      </c>
      <c r="G318" s="63"/>
      <c r="H318" s="63"/>
      <c r="I318" s="63"/>
      <c r="J318" s="63"/>
      <c r="K318" s="63"/>
      <c r="L318" s="63"/>
    </row>
    <row r="319" spans="2:12" ht="15" customHeight="1">
      <c r="B319" s="254"/>
      <c r="C319" s="178"/>
      <c r="D319" s="340" t="s">
        <v>367</v>
      </c>
      <c r="E319" s="43" t="s">
        <v>731</v>
      </c>
      <c r="F319" s="257">
        <v>215188.19</v>
      </c>
      <c r="G319" s="63"/>
      <c r="H319" s="63"/>
      <c r="I319" s="63"/>
      <c r="J319" s="63"/>
      <c r="K319" s="63"/>
      <c r="L319" s="63"/>
    </row>
    <row r="320" spans="2:12" ht="15" customHeight="1" thickBot="1">
      <c r="B320" s="530"/>
      <c r="C320" s="531"/>
      <c r="D320" s="532" t="s">
        <v>368</v>
      </c>
      <c r="E320" s="533" t="s">
        <v>731</v>
      </c>
      <c r="F320" s="534">
        <v>37974.38</v>
      </c>
      <c r="G320" s="63"/>
      <c r="H320" s="63"/>
      <c r="I320" s="63"/>
      <c r="J320" s="63"/>
      <c r="K320" s="63"/>
      <c r="L320" s="63"/>
    </row>
    <row r="321" spans="2:12" ht="15.75" customHeight="1" thickBot="1">
      <c r="B321" s="414" t="s">
        <v>288</v>
      </c>
      <c r="C321" s="415"/>
      <c r="D321" s="415"/>
      <c r="E321" s="416" t="s">
        <v>289</v>
      </c>
      <c r="F321" s="417">
        <f>F322</f>
        <v>104400</v>
      </c>
      <c r="G321" s="63"/>
      <c r="H321" s="63"/>
      <c r="I321" s="63"/>
      <c r="J321" s="63"/>
      <c r="K321" s="63"/>
      <c r="L321" s="63"/>
    </row>
    <row r="322" spans="2:12" ht="16.5" customHeight="1">
      <c r="B322" s="253"/>
      <c r="C322" s="421" t="s">
        <v>290</v>
      </c>
      <c r="D322" s="424"/>
      <c r="E322" s="422" t="s">
        <v>850</v>
      </c>
      <c r="F322" s="431">
        <f>SUM(F323:F329)</f>
        <v>104400</v>
      </c>
      <c r="G322" s="63"/>
      <c r="H322" s="63"/>
      <c r="I322" s="63"/>
      <c r="J322" s="63"/>
      <c r="K322" s="63"/>
      <c r="L322" s="63"/>
    </row>
    <row r="323" spans="2:12" ht="15" customHeight="1">
      <c r="B323" s="254"/>
      <c r="C323" s="178"/>
      <c r="D323" s="179" t="s">
        <v>172</v>
      </c>
      <c r="E323" s="43" t="s">
        <v>173</v>
      </c>
      <c r="F323" s="257">
        <v>6900</v>
      </c>
      <c r="G323" s="63"/>
      <c r="H323" s="63"/>
      <c r="I323" s="63"/>
      <c r="J323" s="63"/>
      <c r="K323" s="63"/>
      <c r="L323" s="63"/>
    </row>
    <row r="324" spans="2:12" ht="15" customHeight="1">
      <c r="B324" s="254"/>
      <c r="C324" s="178"/>
      <c r="D324" s="179" t="s">
        <v>227</v>
      </c>
      <c r="E324" s="43" t="s">
        <v>228</v>
      </c>
      <c r="F324" s="257">
        <v>71200</v>
      </c>
      <c r="G324" s="63"/>
      <c r="H324" s="63"/>
      <c r="I324" s="63"/>
      <c r="J324" s="63"/>
      <c r="K324" s="63"/>
      <c r="L324" s="63"/>
    </row>
    <row r="325" spans="2:12" ht="15" customHeight="1">
      <c r="B325" s="254"/>
      <c r="C325" s="178"/>
      <c r="D325" s="179" t="s">
        <v>237</v>
      </c>
      <c r="E325" s="43" t="s">
        <v>175</v>
      </c>
      <c r="F325" s="257">
        <v>5900</v>
      </c>
      <c r="G325" s="63"/>
      <c r="H325" s="63"/>
      <c r="I325" s="63"/>
      <c r="J325" s="63"/>
      <c r="K325" s="63"/>
      <c r="L325" s="63"/>
    </row>
    <row r="326" spans="2:12" ht="15" customHeight="1">
      <c r="B326" s="254"/>
      <c r="C326" s="178"/>
      <c r="D326" s="179" t="s">
        <v>229</v>
      </c>
      <c r="E326" s="43" t="s">
        <v>230</v>
      </c>
      <c r="F326" s="257">
        <v>12900</v>
      </c>
      <c r="G326" s="63"/>
      <c r="H326" s="63"/>
      <c r="I326" s="63"/>
      <c r="J326" s="63"/>
      <c r="K326" s="63"/>
      <c r="L326" s="63"/>
    </row>
    <row r="327" spans="2:12" ht="15" customHeight="1">
      <c r="B327" s="254"/>
      <c r="C327" s="178"/>
      <c r="D327" s="179" t="s">
        <v>231</v>
      </c>
      <c r="E327" s="43" t="s">
        <v>232</v>
      </c>
      <c r="F327" s="257">
        <v>2100</v>
      </c>
      <c r="G327" s="63"/>
      <c r="H327" s="63"/>
      <c r="I327" s="63"/>
      <c r="J327" s="63"/>
      <c r="K327" s="63"/>
      <c r="L327" s="63"/>
    </row>
    <row r="328" spans="2:12" ht="15" customHeight="1">
      <c r="B328" s="254"/>
      <c r="C328" s="178"/>
      <c r="D328" s="178" t="s">
        <v>274</v>
      </c>
      <c r="E328" s="43" t="s">
        <v>179</v>
      </c>
      <c r="F328" s="257">
        <v>300</v>
      </c>
      <c r="G328" s="63"/>
      <c r="H328" s="63"/>
      <c r="I328" s="63"/>
      <c r="J328" s="63"/>
      <c r="K328" s="63"/>
      <c r="L328" s="63"/>
    </row>
    <row r="329" spans="2:12" ht="15" customHeight="1" thickBot="1">
      <c r="B329" s="254"/>
      <c r="C329" s="178"/>
      <c r="D329" s="179" t="s">
        <v>242</v>
      </c>
      <c r="E329" s="43" t="s">
        <v>243</v>
      </c>
      <c r="F329" s="257">
        <v>5100</v>
      </c>
      <c r="G329" s="63"/>
      <c r="H329" s="63"/>
      <c r="I329" s="63"/>
      <c r="J329" s="63"/>
      <c r="K329" s="63"/>
      <c r="L329" s="63"/>
    </row>
    <row r="330" spans="2:12" ht="27" customHeight="1" thickBot="1">
      <c r="B330" s="414" t="s">
        <v>291</v>
      </c>
      <c r="C330" s="415"/>
      <c r="D330" s="415"/>
      <c r="E330" s="418" t="s">
        <v>85</v>
      </c>
      <c r="F330" s="417">
        <f>F331+F333+F336+F339+F341+F345</f>
        <v>441000</v>
      </c>
      <c r="G330" s="63"/>
      <c r="H330" s="63"/>
      <c r="I330" s="63"/>
      <c r="J330" s="63"/>
      <c r="K330" s="63"/>
      <c r="L330" s="63"/>
    </row>
    <row r="331" spans="2:12" ht="15" customHeight="1">
      <c r="B331" s="305"/>
      <c r="C331" s="421" t="s">
        <v>345</v>
      </c>
      <c r="D331" s="424"/>
      <c r="E331" s="422" t="s">
        <v>851</v>
      </c>
      <c r="F331" s="448">
        <f>F332</f>
        <v>10000</v>
      </c>
      <c r="G331" s="63"/>
      <c r="H331" s="63"/>
      <c r="I331" s="63"/>
      <c r="J331" s="63"/>
      <c r="K331" s="63"/>
      <c r="L331" s="63"/>
    </row>
    <row r="332" spans="2:12" ht="15" customHeight="1">
      <c r="B332" s="301"/>
      <c r="C332" s="302"/>
      <c r="D332" s="179" t="s">
        <v>169</v>
      </c>
      <c r="E332" s="43" t="s">
        <v>170</v>
      </c>
      <c r="F332" s="402">
        <v>10000</v>
      </c>
      <c r="G332" s="63"/>
      <c r="H332" s="63"/>
      <c r="I332" s="63"/>
      <c r="J332" s="63"/>
      <c r="K332" s="63"/>
      <c r="L332" s="63"/>
    </row>
    <row r="333" spans="2:12" ht="15" customHeight="1">
      <c r="B333" s="256"/>
      <c r="C333" s="427" t="s">
        <v>292</v>
      </c>
      <c r="D333" s="426"/>
      <c r="E333" s="428" t="s">
        <v>852</v>
      </c>
      <c r="F333" s="430">
        <f>F334+F335</f>
        <v>56000</v>
      </c>
      <c r="G333" s="63"/>
      <c r="H333" s="63"/>
      <c r="I333" s="63"/>
      <c r="J333" s="63"/>
      <c r="K333" s="63"/>
      <c r="L333" s="63"/>
    </row>
    <row r="334" spans="2:12" ht="15" customHeight="1">
      <c r="B334" s="256"/>
      <c r="C334" s="478"/>
      <c r="D334" s="339">
        <v>2650</v>
      </c>
      <c r="E334" s="43" t="s">
        <v>293</v>
      </c>
      <c r="F334" s="397">
        <v>46000</v>
      </c>
      <c r="G334" s="63"/>
      <c r="H334" s="63"/>
      <c r="I334" s="63"/>
      <c r="J334" s="63"/>
      <c r="K334" s="63"/>
      <c r="L334" s="63"/>
    </row>
    <row r="335" spans="2:12" ht="15" customHeight="1">
      <c r="B335" s="256"/>
      <c r="C335" s="180"/>
      <c r="D335" s="179" t="s">
        <v>213</v>
      </c>
      <c r="E335" s="43" t="s">
        <v>171</v>
      </c>
      <c r="F335" s="397">
        <v>10000</v>
      </c>
      <c r="G335" s="63"/>
      <c r="H335" s="63"/>
      <c r="I335" s="63"/>
      <c r="J335" s="63"/>
      <c r="K335" s="63"/>
      <c r="L335" s="63"/>
    </row>
    <row r="336" spans="2:12" ht="15" customHeight="1">
      <c r="B336" s="256"/>
      <c r="C336" s="427" t="s">
        <v>294</v>
      </c>
      <c r="D336" s="426"/>
      <c r="E336" s="428" t="s">
        <v>853</v>
      </c>
      <c r="F336" s="430">
        <f>F337+F338</f>
        <v>35000</v>
      </c>
      <c r="G336" s="63"/>
      <c r="H336" s="63"/>
      <c r="I336" s="63"/>
      <c r="J336" s="63"/>
      <c r="K336" s="63"/>
      <c r="L336" s="63"/>
    </row>
    <row r="337" spans="2:12" ht="15" customHeight="1">
      <c r="B337" s="254"/>
      <c r="C337" s="178"/>
      <c r="D337" s="179" t="s">
        <v>213</v>
      </c>
      <c r="E337" s="43" t="s">
        <v>171</v>
      </c>
      <c r="F337" s="257">
        <v>15000</v>
      </c>
      <c r="G337" s="63"/>
      <c r="H337" s="63"/>
      <c r="I337" s="63"/>
      <c r="J337" s="63"/>
      <c r="K337" s="63"/>
      <c r="L337" s="63"/>
    </row>
    <row r="338" spans="2:12" ht="15" customHeight="1">
      <c r="B338" s="254"/>
      <c r="C338" s="178"/>
      <c r="D338" s="179" t="s">
        <v>169</v>
      </c>
      <c r="E338" s="43" t="s">
        <v>170</v>
      </c>
      <c r="F338" s="257">
        <v>20000</v>
      </c>
      <c r="G338" s="63"/>
      <c r="H338" s="63"/>
      <c r="I338" s="63"/>
      <c r="J338" s="63"/>
      <c r="K338" s="63"/>
      <c r="L338" s="63"/>
    </row>
    <row r="339" spans="2:12" ht="15" customHeight="1">
      <c r="B339" s="254"/>
      <c r="C339" s="427" t="s">
        <v>359</v>
      </c>
      <c r="D339" s="179"/>
      <c r="E339" s="428" t="s">
        <v>854</v>
      </c>
      <c r="F339" s="430">
        <f>F340</f>
        <v>15000</v>
      </c>
      <c r="G339" s="63"/>
      <c r="H339" s="63"/>
      <c r="I339" s="63"/>
      <c r="J339" s="63"/>
      <c r="K339" s="63"/>
      <c r="L339" s="63"/>
    </row>
    <row r="340" spans="2:12" ht="15" customHeight="1">
      <c r="B340" s="254"/>
      <c r="C340" s="178"/>
      <c r="D340" s="179" t="s">
        <v>169</v>
      </c>
      <c r="E340" s="43" t="s">
        <v>170</v>
      </c>
      <c r="F340" s="257">
        <v>15000</v>
      </c>
      <c r="G340" s="63"/>
      <c r="H340" s="63"/>
      <c r="I340" s="63"/>
      <c r="J340" s="63"/>
      <c r="K340" s="63"/>
      <c r="L340" s="63"/>
    </row>
    <row r="341" spans="2:12" ht="14.25">
      <c r="B341" s="256"/>
      <c r="C341" s="427" t="s">
        <v>295</v>
      </c>
      <c r="D341" s="426"/>
      <c r="E341" s="428" t="s">
        <v>736</v>
      </c>
      <c r="F341" s="430">
        <f>F342+F343+F344</f>
        <v>250000</v>
      </c>
      <c r="G341" s="63"/>
      <c r="H341" s="63"/>
      <c r="I341" s="63"/>
      <c r="J341" s="63"/>
      <c r="K341" s="63"/>
      <c r="L341" s="63"/>
    </row>
    <row r="342" spans="2:12" ht="15" customHeight="1">
      <c r="B342" s="254"/>
      <c r="C342" s="178"/>
      <c r="D342" s="179" t="s">
        <v>238</v>
      </c>
      <c r="E342" s="43" t="s">
        <v>177</v>
      </c>
      <c r="F342" s="257">
        <v>150000</v>
      </c>
      <c r="G342" s="63"/>
      <c r="H342" s="63"/>
      <c r="I342" s="63"/>
      <c r="J342" s="63"/>
      <c r="K342" s="63"/>
      <c r="L342" s="63"/>
    </row>
    <row r="343" spans="2:12" ht="15" customHeight="1">
      <c r="B343" s="254"/>
      <c r="C343" s="178"/>
      <c r="D343" s="179" t="s">
        <v>239</v>
      </c>
      <c r="E343" s="43" t="s">
        <v>178</v>
      </c>
      <c r="F343" s="257">
        <v>50000</v>
      </c>
      <c r="G343" s="63"/>
      <c r="H343" s="63"/>
      <c r="I343" s="63"/>
      <c r="J343" s="63"/>
      <c r="K343" s="63"/>
      <c r="L343" s="63"/>
    </row>
    <row r="344" spans="2:12" ht="15" customHeight="1">
      <c r="B344" s="254"/>
      <c r="C344" s="178"/>
      <c r="D344" s="182">
        <v>6050</v>
      </c>
      <c r="E344" s="43" t="s">
        <v>210</v>
      </c>
      <c r="F344" s="257">
        <v>50000</v>
      </c>
      <c r="G344" s="63"/>
      <c r="H344" s="63"/>
      <c r="I344" s="63"/>
      <c r="J344" s="63"/>
      <c r="K344" s="63"/>
      <c r="L344" s="63"/>
    </row>
    <row r="345" spans="2:12" ht="15" customHeight="1">
      <c r="B345" s="254"/>
      <c r="C345" s="467" t="s">
        <v>373</v>
      </c>
      <c r="D345" s="466"/>
      <c r="E345" s="422" t="s">
        <v>84</v>
      </c>
      <c r="F345" s="464">
        <f>F346+F347</f>
        <v>75000</v>
      </c>
      <c r="G345" s="63"/>
      <c r="H345" s="63"/>
      <c r="I345" s="63"/>
      <c r="J345" s="63"/>
      <c r="K345" s="63"/>
      <c r="L345" s="63"/>
    </row>
    <row r="346" spans="2:12" ht="15" customHeight="1">
      <c r="B346" s="254"/>
      <c r="C346" s="178"/>
      <c r="D346" s="179" t="s">
        <v>213</v>
      </c>
      <c r="E346" s="43" t="s">
        <v>171</v>
      </c>
      <c r="F346" s="257">
        <v>35000</v>
      </c>
      <c r="G346" s="63"/>
      <c r="H346" s="63"/>
      <c r="I346" s="63"/>
      <c r="J346" s="63"/>
      <c r="K346" s="63"/>
      <c r="L346" s="63"/>
    </row>
    <row r="347" spans="2:12" ht="15" customHeight="1" thickBot="1">
      <c r="B347" s="260"/>
      <c r="C347" s="184"/>
      <c r="D347" s="307" t="s">
        <v>169</v>
      </c>
      <c r="E347" s="308" t="s">
        <v>170</v>
      </c>
      <c r="F347" s="400">
        <v>40000</v>
      </c>
      <c r="G347" s="63"/>
      <c r="H347" s="63"/>
      <c r="I347" s="63"/>
      <c r="J347" s="63"/>
      <c r="K347" s="63"/>
      <c r="L347" s="63"/>
    </row>
    <row r="348" spans="2:12" ht="26.25" customHeight="1" thickBot="1">
      <c r="B348" s="414" t="s">
        <v>200</v>
      </c>
      <c r="C348" s="415"/>
      <c r="D348" s="419"/>
      <c r="E348" s="416" t="s">
        <v>201</v>
      </c>
      <c r="F348" s="417">
        <f>F349+F351+F353+F356+F358</f>
        <v>1993088</v>
      </c>
      <c r="G348" s="63"/>
      <c r="H348" s="63"/>
      <c r="I348" s="63"/>
      <c r="J348" s="63"/>
      <c r="K348" s="63"/>
      <c r="L348" s="63"/>
    </row>
    <row r="349" spans="2:12" ht="15" customHeight="1">
      <c r="B349" s="253"/>
      <c r="C349" s="421" t="s">
        <v>296</v>
      </c>
      <c r="D349" s="424"/>
      <c r="E349" s="422" t="s">
        <v>855</v>
      </c>
      <c r="F349" s="431">
        <f>F350</f>
        <v>18000</v>
      </c>
      <c r="G349" s="63"/>
      <c r="H349" s="63"/>
      <c r="I349" s="63"/>
      <c r="J349" s="63"/>
      <c r="K349" s="63"/>
      <c r="L349" s="63"/>
    </row>
    <row r="350" spans="2:12" ht="37.5" customHeight="1">
      <c r="B350" s="254"/>
      <c r="C350" s="178"/>
      <c r="D350" s="409" t="s">
        <v>346</v>
      </c>
      <c r="E350" s="327" t="s">
        <v>349</v>
      </c>
      <c r="F350" s="257">
        <v>18000</v>
      </c>
      <c r="G350" s="63"/>
      <c r="H350" s="63"/>
      <c r="I350" s="63"/>
      <c r="J350" s="63"/>
      <c r="K350" s="63"/>
      <c r="L350" s="63"/>
    </row>
    <row r="351" spans="2:12" ht="15" customHeight="1">
      <c r="B351" s="256"/>
      <c r="C351" s="427" t="s">
        <v>297</v>
      </c>
      <c r="D351" s="438"/>
      <c r="E351" s="428" t="s">
        <v>856</v>
      </c>
      <c r="F351" s="430">
        <f>SUM(F352:F352)</f>
        <v>514000</v>
      </c>
      <c r="G351" s="63"/>
      <c r="H351" s="63"/>
      <c r="I351" s="63"/>
      <c r="J351" s="63"/>
      <c r="K351" s="63"/>
      <c r="L351" s="63"/>
    </row>
    <row r="352" spans="2:12" ht="22.5" customHeight="1">
      <c r="B352" s="254"/>
      <c r="C352" s="178"/>
      <c r="D352" s="340">
        <v>2480</v>
      </c>
      <c r="E352" s="43" t="s">
        <v>298</v>
      </c>
      <c r="F352" s="257">
        <v>514000</v>
      </c>
      <c r="G352" s="63"/>
      <c r="H352" s="63"/>
      <c r="I352" s="63"/>
      <c r="J352" s="63"/>
      <c r="K352" s="63"/>
      <c r="L352" s="63"/>
    </row>
    <row r="353" spans="2:12" ht="15" customHeight="1">
      <c r="B353" s="256"/>
      <c r="C353" s="427" t="s">
        <v>202</v>
      </c>
      <c r="D353" s="438"/>
      <c r="E353" s="428" t="s">
        <v>203</v>
      </c>
      <c r="F353" s="430">
        <f>F354+F355</f>
        <v>352000</v>
      </c>
      <c r="G353" s="63"/>
      <c r="H353" s="63"/>
      <c r="I353" s="63"/>
      <c r="J353" s="63"/>
      <c r="K353" s="63"/>
      <c r="L353" s="63"/>
    </row>
    <row r="354" spans="2:12" ht="23.25" customHeight="1">
      <c r="B354" s="254"/>
      <c r="C354" s="178"/>
      <c r="D354" s="340">
        <v>2480</v>
      </c>
      <c r="E354" s="43" t="s">
        <v>298</v>
      </c>
      <c r="F354" s="257">
        <v>252000</v>
      </c>
      <c r="G354" s="63"/>
      <c r="H354" s="63"/>
      <c r="I354" s="63"/>
      <c r="J354" s="63"/>
      <c r="K354" s="63"/>
      <c r="L354" s="63"/>
    </row>
    <row r="355" spans="2:12" ht="15" customHeight="1">
      <c r="B355" s="254"/>
      <c r="C355" s="178"/>
      <c r="D355" s="188">
        <v>6060</v>
      </c>
      <c r="E355" s="43" t="s">
        <v>184</v>
      </c>
      <c r="F355" s="257">
        <v>100000</v>
      </c>
      <c r="G355" s="63"/>
      <c r="H355" s="63"/>
      <c r="I355" s="63"/>
      <c r="J355" s="63"/>
      <c r="K355" s="63"/>
      <c r="L355" s="63"/>
    </row>
    <row r="356" spans="2:12" ht="15" customHeight="1">
      <c r="B356" s="256"/>
      <c r="C356" s="427" t="s">
        <v>299</v>
      </c>
      <c r="D356" s="427"/>
      <c r="E356" s="428" t="s">
        <v>857</v>
      </c>
      <c r="F356" s="430">
        <f>F357</f>
        <v>1200</v>
      </c>
      <c r="G356" s="63"/>
      <c r="H356" s="63"/>
      <c r="I356" s="63"/>
      <c r="J356" s="63"/>
      <c r="K356" s="63"/>
      <c r="L356" s="63"/>
    </row>
    <row r="357" spans="2:12" ht="15" customHeight="1">
      <c r="B357" s="256"/>
      <c r="C357" s="180"/>
      <c r="D357" s="179" t="s">
        <v>238</v>
      </c>
      <c r="E357" s="43" t="s">
        <v>177</v>
      </c>
      <c r="F357" s="397">
        <v>1200</v>
      </c>
      <c r="G357" s="63"/>
      <c r="H357" s="63"/>
      <c r="I357" s="63"/>
      <c r="J357" s="63"/>
      <c r="K357" s="63"/>
      <c r="L357" s="63"/>
    </row>
    <row r="358" spans="2:12" ht="15" customHeight="1">
      <c r="B358" s="256"/>
      <c r="C358" s="427" t="s">
        <v>300</v>
      </c>
      <c r="D358" s="426"/>
      <c r="E358" s="428" t="s">
        <v>84</v>
      </c>
      <c r="F358" s="430">
        <f>SUM(F359:F364)</f>
        <v>1107888</v>
      </c>
      <c r="G358" s="63"/>
      <c r="H358" s="63"/>
      <c r="I358" s="63"/>
      <c r="J358" s="63"/>
      <c r="K358" s="63"/>
      <c r="L358" s="63"/>
    </row>
    <row r="359" spans="2:12" ht="24">
      <c r="B359" s="254"/>
      <c r="C359" s="178"/>
      <c r="D359" s="179" t="s">
        <v>213</v>
      </c>
      <c r="E359" s="43" t="s">
        <v>800</v>
      </c>
      <c r="F359" s="257">
        <v>150301.55</v>
      </c>
      <c r="G359" s="63"/>
      <c r="H359" s="63"/>
      <c r="I359" s="63"/>
      <c r="J359" s="63"/>
      <c r="K359" s="63"/>
      <c r="L359" s="63"/>
    </row>
    <row r="360" spans="2:12" ht="15" customHeight="1">
      <c r="B360" s="254"/>
      <c r="C360" s="178"/>
      <c r="D360" s="179" t="s">
        <v>238</v>
      </c>
      <c r="E360" s="43" t="s">
        <v>177</v>
      </c>
      <c r="F360" s="257">
        <v>32000</v>
      </c>
      <c r="G360" s="63"/>
      <c r="H360" s="63"/>
      <c r="I360" s="63"/>
      <c r="J360" s="63"/>
      <c r="K360" s="63"/>
      <c r="L360" s="63"/>
    </row>
    <row r="361" spans="2:12" ht="15" customHeight="1">
      <c r="B361" s="254"/>
      <c r="C361" s="178"/>
      <c r="D361" s="179" t="s">
        <v>239</v>
      </c>
      <c r="E361" s="43" t="s">
        <v>178</v>
      </c>
      <c r="F361" s="257">
        <v>15000</v>
      </c>
      <c r="G361" s="63"/>
      <c r="H361" s="63"/>
      <c r="I361" s="63"/>
      <c r="J361" s="63"/>
      <c r="K361" s="63"/>
      <c r="L361" s="63"/>
    </row>
    <row r="362" spans="2:12" ht="24">
      <c r="B362" s="254"/>
      <c r="C362" s="178"/>
      <c r="D362" s="179" t="s">
        <v>169</v>
      </c>
      <c r="E362" s="43" t="s">
        <v>801</v>
      </c>
      <c r="F362" s="257">
        <v>33174.83</v>
      </c>
      <c r="G362" s="63"/>
      <c r="H362" s="63"/>
      <c r="I362" s="63"/>
      <c r="J362" s="63"/>
      <c r="K362" s="63"/>
      <c r="L362" s="63"/>
    </row>
    <row r="363" spans="2:12" ht="15" customHeight="1">
      <c r="B363" s="254"/>
      <c r="C363" s="178"/>
      <c r="D363" s="188">
        <v>4370</v>
      </c>
      <c r="E363" s="43" t="s">
        <v>180</v>
      </c>
      <c r="F363" s="257">
        <v>2500</v>
      </c>
      <c r="G363" s="63"/>
      <c r="H363" s="63"/>
      <c r="I363" s="63"/>
      <c r="J363" s="63"/>
      <c r="K363" s="63"/>
      <c r="L363" s="63"/>
    </row>
    <row r="364" spans="2:12" ht="24.75" thickBot="1">
      <c r="B364" s="260"/>
      <c r="C364" s="184"/>
      <c r="D364" s="307" t="s">
        <v>209</v>
      </c>
      <c r="E364" s="308" t="s">
        <v>802</v>
      </c>
      <c r="F364" s="400">
        <v>874911.62</v>
      </c>
      <c r="G364" s="63"/>
      <c r="H364" s="63"/>
      <c r="I364" s="63"/>
      <c r="J364" s="63"/>
      <c r="K364" s="63"/>
      <c r="L364" s="63"/>
    </row>
    <row r="365" spans="2:12" ht="15.75" customHeight="1" thickBot="1">
      <c r="B365" s="391" t="s">
        <v>204</v>
      </c>
      <c r="C365" s="392"/>
      <c r="D365" s="392"/>
      <c r="E365" s="394" t="s">
        <v>205</v>
      </c>
      <c r="F365" s="405">
        <f>F366+F368</f>
        <v>236000</v>
      </c>
      <c r="G365" s="63"/>
      <c r="H365" s="63"/>
      <c r="I365" s="63"/>
      <c r="J365" s="63"/>
      <c r="K365" s="63"/>
      <c r="L365" s="63"/>
    </row>
    <row r="366" spans="2:12" ht="15" customHeight="1">
      <c r="B366" s="253"/>
      <c r="C366" s="421" t="s">
        <v>206</v>
      </c>
      <c r="D366" s="424"/>
      <c r="E366" s="422" t="s">
        <v>858</v>
      </c>
      <c r="F366" s="431">
        <f>F367</f>
        <v>125000</v>
      </c>
      <c r="G366" s="63"/>
      <c r="H366" s="63"/>
      <c r="I366" s="63"/>
      <c r="J366" s="63"/>
      <c r="K366" s="63"/>
      <c r="L366" s="63"/>
    </row>
    <row r="367" spans="2:12" ht="22.5" customHeight="1">
      <c r="B367" s="254"/>
      <c r="C367" s="178"/>
      <c r="D367" s="340">
        <v>2480</v>
      </c>
      <c r="E367" s="43" t="s">
        <v>298</v>
      </c>
      <c r="F367" s="257">
        <v>125000</v>
      </c>
      <c r="G367" s="63"/>
      <c r="H367" s="63"/>
      <c r="I367" s="63"/>
      <c r="J367" s="63"/>
      <c r="K367" s="63"/>
      <c r="L367" s="63"/>
    </row>
    <row r="368" spans="2:12" ht="15" customHeight="1">
      <c r="B368" s="254"/>
      <c r="C368" s="427" t="s">
        <v>301</v>
      </c>
      <c r="D368" s="438"/>
      <c r="E368" s="428" t="s">
        <v>859</v>
      </c>
      <c r="F368" s="430">
        <f>F369</f>
        <v>111000</v>
      </c>
      <c r="G368" s="63"/>
      <c r="H368" s="63"/>
      <c r="I368" s="63"/>
      <c r="J368" s="63"/>
      <c r="K368" s="63"/>
      <c r="L368" s="63"/>
    </row>
    <row r="369" spans="2:12" ht="43.5" customHeight="1">
      <c r="B369" s="254"/>
      <c r="C369" s="178"/>
      <c r="D369" s="409" t="s">
        <v>346</v>
      </c>
      <c r="E369" s="327" t="s">
        <v>349</v>
      </c>
      <c r="F369" s="257">
        <v>111000</v>
      </c>
      <c r="G369" s="63"/>
      <c r="H369" s="63"/>
      <c r="I369" s="63"/>
      <c r="J369" s="63"/>
      <c r="K369" s="63"/>
      <c r="L369" s="63"/>
    </row>
    <row r="370" spans="2:12" s="194" customFormat="1" ht="4.5" customHeight="1" thickBot="1">
      <c r="B370" s="261"/>
      <c r="C370" s="191"/>
      <c r="D370" s="191"/>
      <c r="E370" s="192"/>
      <c r="F370" s="262"/>
      <c r="G370" s="193"/>
      <c r="H370" s="193"/>
      <c r="I370" s="193"/>
      <c r="J370" s="193"/>
      <c r="K370" s="193"/>
      <c r="L370" s="193"/>
    </row>
    <row r="371" spans="2:12" ht="17.25" customHeight="1" thickBot="1">
      <c r="B371" s="195"/>
      <c r="C371" s="196"/>
      <c r="D371" s="197"/>
      <c r="E371" s="198" t="s">
        <v>302</v>
      </c>
      <c r="F371" s="100">
        <f>F10+F19+F31+F35+F38+F78+F81+F91+F95+F98+F217+F236+F294+F321+F330+F348+F365</f>
        <v>21306484.380000003</v>
      </c>
      <c r="G371" s="63"/>
      <c r="H371" s="63"/>
      <c r="I371" s="63"/>
      <c r="J371" s="63"/>
      <c r="K371" s="63"/>
      <c r="L371" s="63"/>
    </row>
    <row r="372" spans="2:12" ht="26.25" customHeight="1">
      <c r="B372" s="199"/>
      <c r="C372" s="199"/>
      <c r="D372" s="200"/>
      <c r="E372" s="201"/>
      <c r="F372" s="125"/>
      <c r="G372" s="63"/>
      <c r="H372" s="63"/>
      <c r="I372" s="63"/>
      <c r="J372" s="63"/>
      <c r="K372" s="63"/>
      <c r="L372" s="63"/>
    </row>
    <row r="373" spans="2:12" ht="26.25" customHeight="1">
      <c r="B373" s="199"/>
      <c r="C373" s="199"/>
      <c r="D373" s="200"/>
      <c r="E373" s="201"/>
      <c r="F373" s="125"/>
      <c r="G373" s="63"/>
      <c r="H373" s="63"/>
      <c r="I373" s="63"/>
      <c r="J373" s="63"/>
      <c r="K373" s="63"/>
      <c r="L373" s="63"/>
    </row>
    <row r="374" spans="2:12" ht="26.25" customHeight="1">
      <c r="B374" s="199"/>
      <c r="C374" s="199"/>
      <c r="D374" s="200"/>
      <c r="E374" s="201"/>
      <c r="F374" s="125"/>
      <c r="G374" s="63"/>
      <c r="H374" s="63"/>
      <c r="I374" s="63"/>
      <c r="J374" s="63"/>
      <c r="K374" s="63"/>
      <c r="L374" s="63"/>
    </row>
    <row r="375" spans="2:12" ht="26.25" customHeight="1">
      <c r="B375" s="199"/>
      <c r="C375" s="199"/>
      <c r="D375" s="200"/>
      <c r="E375" s="201"/>
      <c r="F375" s="125"/>
      <c r="G375" s="63"/>
      <c r="H375" s="63"/>
      <c r="I375" s="63"/>
      <c r="J375" s="63"/>
      <c r="K375" s="63"/>
      <c r="L375" s="63"/>
    </row>
    <row r="376" spans="2:12" ht="26.25" customHeight="1">
      <c r="B376" s="199"/>
      <c r="C376" s="199"/>
      <c r="D376" s="200"/>
      <c r="E376" s="201"/>
      <c r="F376" s="125"/>
      <c r="G376" s="63"/>
      <c r="H376" s="63"/>
      <c r="I376" s="63"/>
      <c r="J376" s="63"/>
      <c r="K376" s="63"/>
      <c r="L376" s="63"/>
    </row>
    <row r="377" spans="2:12" ht="14.25">
      <c r="B377" s="199"/>
      <c r="C377" s="199"/>
      <c r="D377" s="200"/>
      <c r="E377" s="201"/>
      <c r="F377" s="125"/>
      <c r="G377" s="63"/>
      <c r="H377" s="63"/>
      <c r="I377" s="63"/>
      <c r="J377" s="63"/>
      <c r="K377" s="63"/>
      <c r="L377" s="63"/>
    </row>
    <row r="378" spans="2:12" ht="27" customHeight="1">
      <c r="B378" s="199"/>
      <c r="C378" s="199"/>
      <c r="D378" s="200"/>
      <c r="E378" s="201"/>
      <c r="F378" s="125"/>
      <c r="G378" s="63"/>
      <c r="H378" s="63"/>
      <c r="I378" s="63"/>
      <c r="J378" s="63"/>
      <c r="K378" s="63"/>
      <c r="L378" s="63"/>
    </row>
    <row r="379" spans="2:12" ht="25.5" customHeight="1">
      <c r="B379" s="199"/>
      <c r="C379" s="199"/>
      <c r="D379" s="200"/>
      <c r="E379" s="201"/>
      <c r="F379" s="125"/>
      <c r="G379" s="63"/>
      <c r="H379" s="63"/>
      <c r="I379" s="63"/>
      <c r="J379" s="63"/>
      <c r="K379" s="63"/>
      <c r="L379" s="63"/>
    </row>
    <row r="380" spans="2:12" ht="14.25">
      <c r="B380" s="199"/>
      <c r="C380" s="199"/>
      <c r="D380" s="200"/>
      <c r="E380" s="201"/>
      <c r="F380" s="125"/>
      <c r="G380" s="63"/>
      <c r="H380" s="63"/>
      <c r="I380" s="63"/>
      <c r="J380" s="63"/>
      <c r="K380" s="63"/>
      <c r="L380" s="63"/>
    </row>
    <row r="381" spans="2:12" ht="12.75"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</row>
    <row r="382" spans="2:12" ht="12.75"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</row>
    <row r="383" spans="2:12" ht="12.75"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</row>
    <row r="384" spans="2:12" ht="12.75"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</row>
    <row r="385" spans="2:12" ht="12.75"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</row>
    <row r="386" spans="2:12" ht="12.75"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</row>
    <row r="387" spans="2:12" ht="12.75"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</row>
    <row r="388" spans="2:12" ht="12.75"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</row>
    <row r="389" spans="2:12" ht="12.75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</row>
    <row r="390" spans="2:12" ht="12.75"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</row>
    <row r="391" spans="2:12" ht="12.75"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</row>
    <row r="392" spans="2:12" ht="12.75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</row>
    <row r="393" spans="2:12" ht="12.75"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</row>
    <row r="394" spans="2:12" ht="12.75"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</row>
    <row r="395" spans="2:12" ht="12.75"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</row>
    <row r="396" spans="2:12" ht="12.75"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</row>
    <row r="397" spans="2:12" ht="12.75"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</row>
    <row r="398" spans="2:12" ht="12.75"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</row>
    <row r="399" spans="2:10" ht="12.75">
      <c r="B399" s="63"/>
      <c r="C399" s="63"/>
      <c r="D399" s="63"/>
      <c r="E399" s="63"/>
      <c r="F399" s="63"/>
      <c r="G399" s="63"/>
      <c r="H399" s="63"/>
      <c r="I399" s="63"/>
      <c r="J399" s="63"/>
    </row>
    <row r="400" spans="2:10" ht="12.75">
      <c r="B400" s="63"/>
      <c r="C400" s="63"/>
      <c r="D400" s="63"/>
      <c r="E400" s="63"/>
      <c r="F400" s="63"/>
      <c r="G400" s="63"/>
      <c r="H400" s="63"/>
      <c r="I400" s="63"/>
      <c r="J400" s="63"/>
    </row>
    <row r="401" spans="2:10" ht="12.75">
      <c r="B401" s="63"/>
      <c r="C401" s="63"/>
      <c r="D401" s="63"/>
      <c r="E401" s="63"/>
      <c r="F401" s="63"/>
      <c r="G401" s="63"/>
      <c r="H401" s="63"/>
      <c r="I401" s="63"/>
      <c r="J401" s="63"/>
    </row>
    <row r="402" spans="2:10" ht="12.75">
      <c r="B402" s="63"/>
      <c r="C402" s="63"/>
      <c r="D402" s="63"/>
      <c r="E402" s="63"/>
      <c r="F402" s="63"/>
      <c r="G402" s="63"/>
      <c r="H402" s="63"/>
      <c r="I402" s="63"/>
      <c r="J402" s="63"/>
    </row>
    <row r="403" spans="2:10" ht="12.75">
      <c r="B403" s="63"/>
      <c r="C403" s="63"/>
      <c r="D403" s="63"/>
      <c r="E403" s="63"/>
      <c r="F403" s="63"/>
      <c r="G403" s="63"/>
      <c r="H403" s="63"/>
      <c r="I403" s="63"/>
      <c r="J403" s="63"/>
    </row>
    <row r="404" spans="2:10" ht="12.75">
      <c r="B404" s="63"/>
      <c r="C404" s="63"/>
      <c r="D404" s="63"/>
      <c r="E404" s="63"/>
      <c r="F404" s="63"/>
      <c r="G404" s="63"/>
      <c r="H404" s="63"/>
      <c r="I404" s="63"/>
      <c r="J404" s="63"/>
    </row>
    <row r="405" spans="2:10" ht="12.75">
      <c r="B405" s="63"/>
      <c r="C405" s="63"/>
      <c r="D405" s="63"/>
      <c r="E405" s="63"/>
      <c r="F405" s="63"/>
      <c r="G405" s="63"/>
      <c r="H405" s="63"/>
      <c r="I405" s="63"/>
      <c r="J405" s="63"/>
    </row>
    <row r="406" spans="2:10" ht="12.75">
      <c r="B406" s="63"/>
      <c r="C406" s="63"/>
      <c r="D406" s="63"/>
      <c r="E406" s="63"/>
      <c r="F406" s="63"/>
      <c r="G406" s="63"/>
      <c r="H406" s="63"/>
      <c r="I406" s="63"/>
      <c r="J406" s="63"/>
    </row>
    <row r="407" spans="2:10" ht="12.75">
      <c r="B407" s="63"/>
      <c r="C407" s="63"/>
      <c r="D407" s="63"/>
      <c r="E407" s="63"/>
      <c r="F407" s="63"/>
      <c r="G407" s="63"/>
      <c r="H407" s="63"/>
      <c r="I407" s="63"/>
      <c r="J407" s="63"/>
    </row>
    <row r="408" spans="2:10" ht="12.75">
      <c r="B408" s="63"/>
      <c r="C408" s="63"/>
      <c r="D408" s="63"/>
      <c r="E408" s="63"/>
      <c r="F408" s="63"/>
      <c r="G408" s="63"/>
      <c r="H408" s="63"/>
      <c r="I408" s="63"/>
      <c r="J408" s="63"/>
    </row>
    <row r="409" spans="2:10" ht="12.75">
      <c r="B409" s="63"/>
      <c r="C409" s="63"/>
      <c r="D409" s="63"/>
      <c r="E409" s="63"/>
      <c r="F409" s="63"/>
      <c r="G409" s="63"/>
      <c r="H409" s="63"/>
      <c r="I409" s="63"/>
      <c r="J409" s="63"/>
    </row>
    <row r="410" spans="2:10" ht="12.75">
      <c r="B410" s="63"/>
      <c r="C410" s="63"/>
      <c r="D410" s="63"/>
      <c r="E410" s="63"/>
      <c r="F410" s="63"/>
      <c r="G410" s="63"/>
      <c r="H410" s="63"/>
      <c r="I410" s="63"/>
      <c r="J410" s="63"/>
    </row>
    <row r="411" spans="2:10" ht="12.75">
      <c r="B411" s="63"/>
      <c r="C411" s="63"/>
      <c r="D411" s="63"/>
      <c r="E411" s="63"/>
      <c r="F411" s="63"/>
      <c r="G411" s="63"/>
      <c r="H411" s="63"/>
      <c r="I411" s="63"/>
      <c r="J411" s="63"/>
    </row>
    <row r="412" spans="2:10" ht="12.75">
      <c r="B412" s="63"/>
      <c r="C412" s="63"/>
      <c r="D412" s="63"/>
      <c r="E412" s="63"/>
      <c r="F412" s="63"/>
      <c r="G412" s="63"/>
      <c r="H412" s="63"/>
      <c r="I412" s="63"/>
      <c r="J412" s="63"/>
    </row>
    <row r="413" spans="2:10" ht="12.75">
      <c r="B413" s="63"/>
      <c r="C413" s="63"/>
      <c r="D413" s="63"/>
      <c r="E413" s="63"/>
      <c r="F413" s="63"/>
      <c r="G413" s="63"/>
      <c r="H413" s="63"/>
      <c r="I413" s="63"/>
      <c r="J413" s="63"/>
    </row>
    <row r="414" spans="2:10" ht="12.75">
      <c r="B414" s="63"/>
      <c r="C414" s="63"/>
      <c r="D414" s="63"/>
      <c r="E414" s="63"/>
      <c r="F414" s="63"/>
      <c r="G414" s="63"/>
      <c r="H414" s="63"/>
      <c r="I414" s="63"/>
      <c r="J414" s="63"/>
    </row>
    <row r="415" spans="2:10" ht="12.75">
      <c r="B415" s="63"/>
      <c r="C415" s="63"/>
      <c r="D415" s="63"/>
      <c r="E415" s="63"/>
      <c r="F415" s="63"/>
      <c r="G415" s="63"/>
      <c r="H415" s="63"/>
      <c r="I415" s="63"/>
      <c r="J415" s="63"/>
    </row>
    <row r="416" spans="2:10" ht="12.75">
      <c r="B416" s="63"/>
      <c r="C416" s="63"/>
      <c r="D416" s="63"/>
      <c r="E416" s="63"/>
      <c r="F416" s="63"/>
      <c r="G416" s="63"/>
      <c r="H416" s="63"/>
      <c r="I416" s="63"/>
      <c r="J416" s="63"/>
    </row>
    <row r="417" spans="2:10" ht="12.75">
      <c r="B417" s="63"/>
      <c r="C417" s="63"/>
      <c r="D417" s="63"/>
      <c r="E417" s="63"/>
      <c r="F417" s="63"/>
      <c r="G417" s="63"/>
      <c r="H417" s="63"/>
      <c r="I417" s="63"/>
      <c r="J417" s="63"/>
    </row>
    <row r="418" spans="2:10" ht="12.75">
      <c r="B418" s="63"/>
      <c r="C418" s="63"/>
      <c r="D418" s="63"/>
      <c r="E418" s="63"/>
      <c r="F418" s="63"/>
      <c r="G418" s="63"/>
      <c r="H418" s="63"/>
      <c r="I418" s="63"/>
      <c r="J418" s="63"/>
    </row>
    <row r="419" spans="2:10" ht="12.75">
      <c r="B419" s="63"/>
      <c r="C419" s="63"/>
      <c r="D419" s="63"/>
      <c r="E419" s="63"/>
      <c r="F419" s="63"/>
      <c r="G419" s="63"/>
      <c r="H419" s="63"/>
      <c r="I419" s="63"/>
      <c r="J419" s="63"/>
    </row>
    <row r="420" spans="2:10" ht="12.75">
      <c r="B420" s="63"/>
      <c r="C420" s="63"/>
      <c r="D420" s="63"/>
      <c r="E420" s="63"/>
      <c r="F420" s="63"/>
      <c r="G420" s="63"/>
      <c r="H420" s="63"/>
      <c r="I420" s="63"/>
      <c r="J420" s="63"/>
    </row>
    <row r="421" spans="2:10" ht="12.75">
      <c r="B421" s="63"/>
      <c r="C421" s="63"/>
      <c r="D421" s="63"/>
      <c r="E421" s="63"/>
      <c r="F421" s="63"/>
      <c r="G421" s="63"/>
      <c r="H421" s="63"/>
      <c r="I421" s="63"/>
      <c r="J421" s="63"/>
    </row>
    <row r="422" spans="2:10" ht="12.75">
      <c r="B422" s="63"/>
      <c r="C422" s="63"/>
      <c r="D422" s="63"/>
      <c r="E422" s="63"/>
      <c r="F422" s="63"/>
      <c r="G422" s="63"/>
      <c r="H422" s="63"/>
      <c r="I422" s="63"/>
      <c r="J422" s="63"/>
    </row>
    <row r="423" spans="2:10" ht="12.75">
      <c r="B423" s="63"/>
      <c r="C423" s="63"/>
      <c r="D423" s="63"/>
      <c r="E423" s="63"/>
      <c r="F423" s="63"/>
      <c r="G423" s="63"/>
      <c r="H423" s="63"/>
      <c r="I423" s="63"/>
      <c r="J423" s="63"/>
    </row>
    <row r="424" spans="2:10" ht="12.75">
      <c r="B424" s="63"/>
      <c r="C424" s="63"/>
      <c r="D424" s="63"/>
      <c r="E424" s="63"/>
      <c r="F424" s="63"/>
      <c r="G424" s="63"/>
      <c r="H424" s="63"/>
      <c r="I424" s="63"/>
      <c r="J424" s="63"/>
    </row>
    <row r="425" spans="2:10" ht="12.75">
      <c r="B425" s="63"/>
      <c r="C425" s="63"/>
      <c r="D425" s="63"/>
      <c r="E425" s="63"/>
      <c r="F425" s="63"/>
      <c r="G425" s="63"/>
      <c r="H425" s="63"/>
      <c r="I425" s="63"/>
      <c r="J425" s="63"/>
    </row>
    <row r="426" spans="2:10" ht="12.75">
      <c r="B426" s="63"/>
      <c r="C426" s="63"/>
      <c r="D426" s="63"/>
      <c r="E426" s="63"/>
      <c r="F426" s="63"/>
      <c r="G426" s="63"/>
      <c r="H426" s="63"/>
      <c r="I426" s="63"/>
      <c r="J426" s="63"/>
    </row>
    <row r="427" spans="2:10" ht="12.75">
      <c r="B427" s="63"/>
      <c r="C427" s="63"/>
      <c r="D427" s="63"/>
      <c r="E427" s="63"/>
      <c r="F427" s="63"/>
      <c r="G427" s="63"/>
      <c r="H427" s="63"/>
      <c r="I427" s="63"/>
      <c r="J427" s="63"/>
    </row>
    <row r="428" spans="2:10" ht="12.75">
      <c r="B428" s="63"/>
      <c r="C428" s="63"/>
      <c r="D428" s="63"/>
      <c r="E428" s="63"/>
      <c r="F428" s="63"/>
      <c r="G428" s="63"/>
      <c r="H428" s="63"/>
      <c r="I428" s="63"/>
      <c r="J428" s="63"/>
    </row>
    <row r="429" spans="2:10" ht="12.75">
      <c r="B429" s="63"/>
      <c r="C429" s="63"/>
      <c r="D429" s="63"/>
      <c r="E429" s="63"/>
      <c r="F429" s="63"/>
      <c r="G429" s="63"/>
      <c r="H429" s="63"/>
      <c r="I429" s="63"/>
      <c r="J429" s="63"/>
    </row>
    <row r="430" spans="2:10" ht="12.75">
      <c r="B430" s="63"/>
      <c r="C430" s="63"/>
      <c r="D430" s="63"/>
      <c r="E430" s="63"/>
      <c r="F430" s="63"/>
      <c r="G430" s="63"/>
      <c r="H430" s="63"/>
      <c r="I430" s="63"/>
      <c r="J430" s="63"/>
    </row>
    <row r="431" spans="2:10" ht="12.75">
      <c r="B431" s="63"/>
      <c r="C431" s="63"/>
      <c r="D431" s="63"/>
      <c r="E431" s="63"/>
      <c r="F431" s="63"/>
      <c r="G431" s="63"/>
      <c r="H431" s="63"/>
      <c r="I431" s="63"/>
      <c r="J431" s="63"/>
    </row>
    <row r="432" spans="2:10" ht="12.75">
      <c r="B432" s="63"/>
      <c r="C432" s="63"/>
      <c r="D432" s="63"/>
      <c r="E432" s="63"/>
      <c r="F432" s="63"/>
      <c r="G432" s="63"/>
      <c r="H432" s="63"/>
      <c r="I432" s="63"/>
      <c r="J432" s="63"/>
    </row>
    <row r="433" spans="2:10" ht="12.75">
      <c r="B433" s="63"/>
      <c r="C433" s="63"/>
      <c r="D433" s="63"/>
      <c r="E433" s="63"/>
      <c r="F433" s="63"/>
      <c r="G433" s="63"/>
      <c r="H433" s="63"/>
      <c r="I433" s="63"/>
      <c r="J433" s="63"/>
    </row>
    <row r="434" spans="2:10" ht="12.75">
      <c r="B434" s="63"/>
      <c r="C434" s="63"/>
      <c r="D434" s="63"/>
      <c r="E434" s="63"/>
      <c r="F434" s="63"/>
      <c r="G434" s="63"/>
      <c r="H434" s="63"/>
      <c r="I434" s="63"/>
      <c r="J434" s="63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0"/>
  <sheetViews>
    <sheetView zoomScalePageLayoutView="0" workbookViewId="0" topLeftCell="A1">
      <selection activeCell="E2" sqref="E2:E3"/>
    </sheetView>
  </sheetViews>
  <sheetFormatPr defaultColWidth="9.140625" defaultRowHeight="12.75"/>
  <cols>
    <col min="1" max="1" width="6.57421875" style="47" customWidth="1"/>
    <col min="2" max="2" width="5.28125" style="47" bestFit="1" customWidth="1"/>
    <col min="3" max="3" width="7.00390625" style="47" bestFit="1" customWidth="1"/>
    <col min="4" max="4" width="5.57421875" style="47" customWidth="1"/>
    <col min="5" max="5" width="47.8515625" style="47" customWidth="1"/>
    <col min="6" max="6" width="17.28125" style="47" customWidth="1"/>
    <col min="7" max="7" width="9.7109375" style="47" customWidth="1"/>
    <col min="8" max="8" width="7.8515625" style="47" customWidth="1"/>
    <col min="9" max="9" width="8.8515625" style="47" customWidth="1"/>
    <col min="10" max="16384" width="9.140625" style="47" customWidth="1"/>
  </cols>
  <sheetData>
    <row r="1" spans="5:9" ht="12.75">
      <c r="E1" s="203" t="s">
        <v>629</v>
      </c>
      <c r="G1" s="369"/>
      <c r="H1" s="369"/>
      <c r="I1" s="369"/>
    </row>
    <row r="2" spans="3:9" ht="12.75">
      <c r="C2" s="477"/>
      <c r="E2" s="623" t="s">
        <v>867</v>
      </c>
      <c r="G2" s="369"/>
      <c r="H2" s="369"/>
      <c r="I2" s="369"/>
    </row>
    <row r="3" spans="5:9" ht="12.75">
      <c r="E3" s="623" t="s">
        <v>868</v>
      </c>
      <c r="G3" s="369"/>
      <c r="H3" s="369"/>
      <c r="I3" s="369"/>
    </row>
    <row r="4" ht="18.75">
      <c r="E4" s="451"/>
    </row>
    <row r="5" ht="13.5" customHeight="1">
      <c r="E5" s="535"/>
    </row>
    <row r="6" spans="3:12" ht="44.25" customHeight="1">
      <c r="C6" s="684" t="s">
        <v>640</v>
      </c>
      <c r="D6" s="684"/>
      <c r="E6" s="684"/>
      <c r="F6" s="684"/>
      <c r="G6" s="79"/>
      <c r="H6" s="79"/>
      <c r="I6" s="79"/>
      <c r="J6" s="79"/>
      <c r="K6" s="79"/>
      <c r="L6" s="79"/>
    </row>
    <row r="7" spans="3:12" ht="14.25" customHeight="1"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3:12" ht="14.25" customHeight="1"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3:12" ht="17.25" customHeight="1" thickBot="1">
      <c r="C9" s="683" t="s">
        <v>152</v>
      </c>
      <c r="D9" s="683"/>
      <c r="E9" s="683"/>
      <c r="F9" s="79"/>
      <c r="G9" s="79"/>
      <c r="H9" s="79"/>
      <c r="I9" s="79"/>
      <c r="J9" s="79"/>
      <c r="K9" s="79"/>
      <c r="L9" s="79"/>
    </row>
    <row r="10" spans="2:8" ht="26.25" customHeight="1" thickBot="1">
      <c r="B10" s="80" t="s">
        <v>6</v>
      </c>
      <c r="C10" s="81" t="s">
        <v>7</v>
      </c>
      <c r="D10" s="82" t="s">
        <v>8</v>
      </c>
      <c r="E10" s="83" t="s">
        <v>303</v>
      </c>
      <c r="F10" s="84" t="s">
        <v>636</v>
      </c>
      <c r="G10" s="85"/>
      <c r="H10" s="85"/>
    </row>
    <row r="11" spans="2:8" ht="18" customHeight="1" thickBot="1">
      <c r="B11" s="86" t="s">
        <v>153</v>
      </c>
      <c r="C11" s="87"/>
      <c r="D11" s="87"/>
      <c r="E11" s="9" t="s">
        <v>22</v>
      </c>
      <c r="F11" s="88">
        <f>F12</f>
        <v>66200</v>
      </c>
      <c r="G11" s="89"/>
      <c r="H11" s="89"/>
    </row>
    <row r="12" spans="2:8" ht="16.5" customHeight="1">
      <c r="B12" s="90"/>
      <c r="C12" s="91" t="s">
        <v>154</v>
      </c>
      <c r="D12" s="91"/>
      <c r="E12" s="92" t="s">
        <v>860</v>
      </c>
      <c r="F12" s="93">
        <f>F13</f>
        <v>66200</v>
      </c>
      <c r="G12" s="94"/>
      <c r="H12" s="94"/>
    </row>
    <row r="13" spans="2:8" ht="36.75" thickBot="1">
      <c r="B13" s="95"/>
      <c r="C13" s="95"/>
      <c r="D13" s="95" t="s">
        <v>155</v>
      </c>
      <c r="E13" s="43" t="s">
        <v>156</v>
      </c>
      <c r="F13" s="96">
        <v>66200</v>
      </c>
      <c r="G13" s="97"/>
      <c r="H13" s="97"/>
    </row>
    <row r="14" spans="2:8" ht="45.75" thickBot="1">
      <c r="B14" s="98" t="s">
        <v>157</v>
      </c>
      <c r="C14" s="99"/>
      <c r="D14" s="99"/>
      <c r="E14" s="28" t="s">
        <v>32</v>
      </c>
      <c r="F14" s="100">
        <f>F15</f>
        <v>1248</v>
      </c>
      <c r="G14" s="89"/>
      <c r="H14" s="89"/>
    </row>
    <row r="15" spans="2:8" ht="28.5">
      <c r="B15" s="90"/>
      <c r="C15" s="91" t="s">
        <v>158</v>
      </c>
      <c r="D15" s="91"/>
      <c r="E15" s="92" t="s">
        <v>33</v>
      </c>
      <c r="F15" s="93">
        <f>F16</f>
        <v>1248</v>
      </c>
      <c r="G15" s="94"/>
      <c r="H15" s="94"/>
    </row>
    <row r="16" spans="2:8" ht="36.75" thickBot="1">
      <c r="B16" s="95"/>
      <c r="C16" s="95"/>
      <c r="D16" s="95" t="s">
        <v>155</v>
      </c>
      <c r="E16" s="43" t="s">
        <v>156</v>
      </c>
      <c r="F16" s="96">
        <v>1248</v>
      </c>
      <c r="G16" s="97"/>
      <c r="H16" s="97"/>
    </row>
    <row r="17" spans="2:8" ht="16.5" thickBot="1">
      <c r="B17" s="98" t="s">
        <v>160</v>
      </c>
      <c r="C17" s="99"/>
      <c r="D17" s="99"/>
      <c r="E17" s="9" t="s">
        <v>77</v>
      </c>
      <c r="F17" s="100">
        <f>F18+F20</f>
        <v>2214100</v>
      </c>
      <c r="G17" s="89"/>
      <c r="H17" s="89"/>
    </row>
    <row r="18" spans="2:8" ht="37.5" customHeight="1">
      <c r="B18" s="90"/>
      <c r="C18" s="91" t="s">
        <v>161</v>
      </c>
      <c r="D18" s="91"/>
      <c r="E18" s="92" t="s">
        <v>845</v>
      </c>
      <c r="F18" s="93">
        <f>F19</f>
        <v>2210500</v>
      </c>
      <c r="G18" s="94"/>
      <c r="H18" s="94"/>
    </row>
    <row r="19" spans="2:8" ht="36">
      <c r="B19" s="95"/>
      <c r="C19" s="95"/>
      <c r="D19" s="95" t="s">
        <v>155</v>
      </c>
      <c r="E19" s="43" t="s">
        <v>156</v>
      </c>
      <c r="F19" s="96">
        <v>2210500</v>
      </c>
      <c r="G19" s="97"/>
      <c r="H19" s="97"/>
    </row>
    <row r="20" spans="2:8" ht="49.5" customHeight="1">
      <c r="B20" s="101"/>
      <c r="C20" s="102" t="s">
        <v>162</v>
      </c>
      <c r="D20" s="102"/>
      <c r="E20" s="103" t="s">
        <v>846</v>
      </c>
      <c r="F20" s="104">
        <f>F21</f>
        <v>3600</v>
      </c>
      <c r="G20" s="94"/>
      <c r="H20" s="94"/>
    </row>
    <row r="21" spans="2:8" ht="36">
      <c r="B21" s="95"/>
      <c r="C21" s="95"/>
      <c r="D21" s="95" t="s">
        <v>155</v>
      </c>
      <c r="E21" s="43" t="s">
        <v>156</v>
      </c>
      <c r="F21" s="96">
        <v>3600</v>
      </c>
      <c r="G21" s="97"/>
      <c r="H21" s="97"/>
    </row>
    <row r="22" spans="2:8" ht="13.5" thickBot="1">
      <c r="B22" s="105"/>
      <c r="C22" s="105"/>
      <c r="D22" s="105"/>
      <c r="E22" s="106"/>
      <c r="F22" s="107"/>
      <c r="G22" s="97"/>
      <c r="H22" s="97"/>
    </row>
    <row r="23" spans="2:8" ht="16.5" thickBot="1">
      <c r="B23" s="108"/>
      <c r="C23" s="108"/>
      <c r="D23" s="108"/>
      <c r="E23" s="109" t="s">
        <v>164</v>
      </c>
      <c r="F23" s="110">
        <f>F11+F14+F17</f>
        <v>2281548</v>
      </c>
      <c r="G23" s="111"/>
      <c r="H23" s="111"/>
    </row>
    <row r="24" spans="2:8" ht="15.75">
      <c r="B24" s="108"/>
      <c r="C24" s="108"/>
      <c r="D24" s="108"/>
      <c r="E24" s="112"/>
      <c r="F24" s="113"/>
      <c r="G24" s="111"/>
      <c r="H24" s="111"/>
    </row>
    <row r="25" spans="2:8" ht="15.75">
      <c r="B25" s="108"/>
      <c r="C25" s="108"/>
      <c r="D25" s="108"/>
      <c r="E25" s="112"/>
      <c r="F25" s="113"/>
      <c r="G25" s="111"/>
      <c r="H25" s="111"/>
    </row>
    <row r="26" spans="2:8" ht="15.75">
      <c r="B26" s="108"/>
      <c r="C26" s="108"/>
      <c r="D26" s="108"/>
      <c r="E26" s="112"/>
      <c r="F26" s="113"/>
      <c r="G26" s="111"/>
      <c r="H26" s="111"/>
    </row>
    <row r="27" spans="2:8" ht="15.75">
      <c r="B27" s="108"/>
      <c r="C27" s="108"/>
      <c r="D27" s="108"/>
      <c r="E27" s="112"/>
      <c r="F27" s="113"/>
      <c r="G27" s="111"/>
      <c r="H27" s="111"/>
    </row>
    <row r="28" spans="2:8" ht="15.75">
      <c r="B28" s="108"/>
      <c r="C28" s="108"/>
      <c r="D28" s="108"/>
      <c r="E28" s="112"/>
      <c r="F28" s="113"/>
      <c r="G28" s="111"/>
      <c r="H28" s="111"/>
    </row>
    <row r="29" spans="2:8" ht="15.75">
      <c r="B29" s="108"/>
      <c r="C29" s="108"/>
      <c r="D29" s="108"/>
      <c r="E29" s="112"/>
      <c r="F29" s="113"/>
      <c r="G29" s="111"/>
      <c r="H29" s="111"/>
    </row>
    <row r="30" spans="2:8" ht="15.75">
      <c r="B30" s="108"/>
      <c r="C30" s="108"/>
      <c r="D30" s="108"/>
      <c r="E30" s="112"/>
      <c r="F30" s="113"/>
      <c r="G30" s="111"/>
      <c r="H30" s="111"/>
    </row>
    <row r="31" spans="2:8" ht="15.75">
      <c r="B31" s="108"/>
      <c r="C31" s="108"/>
      <c r="D31" s="108"/>
      <c r="E31" s="112"/>
      <c r="F31" s="113"/>
      <c r="G31" s="111"/>
      <c r="H31" s="111"/>
    </row>
    <row r="32" spans="2:8" ht="15.75">
      <c r="B32" s="108"/>
      <c r="C32" s="108"/>
      <c r="D32" s="108"/>
      <c r="E32" s="112"/>
      <c r="F32" s="113"/>
      <c r="G32" s="111"/>
      <c r="H32" s="111"/>
    </row>
    <row r="33" spans="2:8" ht="15.75">
      <c r="B33" s="108"/>
      <c r="C33" s="108"/>
      <c r="D33" s="108"/>
      <c r="E33" s="112"/>
      <c r="F33" s="113"/>
      <c r="G33" s="111"/>
      <c r="H33" s="111"/>
    </row>
    <row r="34" spans="2:8" ht="15.75">
      <c r="B34" s="108"/>
      <c r="C34" s="108"/>
      <c r="D34" s="108"/>
      <c r="E34" s="112"/>
      <c r="F34" s="113"/>
      <c r="G34" s="111"/>
      <c r="H34" s="111"/>
    </row>
    <row r="35" spans="2:8" ht="15.75">
      <c r="B35" s="108"/>
      <c r="C35" s="108"/>
      <c r="D35" s="108"/>
      <c r="E35" s="112"/>
      <c r="F35" s="113"/>
      <c r="G35" s="111"/>
      <c r="H35" s="111"/>
    </row>
    <row r="36" spans="2:8" ht="15.75">
      <c r="B36" s="108"/>
      <c r="C36" s="108"/>
      <c r="D36" s="108"/>
      <c r="E36" s="112"/>
      <c r="F36" s="113"/>
      <c r="G36" s="111"/>
      <c r="H36" s="111"/>
    </row>
    <row r="37" spans="2:8" ht="15.75">
      <c r="B37" s="108"/>
      <c r="C37" s="108"/>
      <c r="D37" s="108"/>
      <c r="E37" s="112"/>
      <c r="F37" s="113"/>
      <c r="G37" s="111"/>
      <c r="H37" s="111"/>
    </row>
    <row r="38" spans="2:8" ht="15.75">
      <c r="B38" s="108"/>
      <c r="C38" s="108"/>
      <c r="D38" s="108"/>
      <c r="E38" s="112"/>
      <c r="F38" s="113"/>
      <c r="G38" s="111"/>
      <c r="H38" s="111"/>
    </row>
    <row r="39" spans="2:8" ht="15.75">
      <c r="B39" s="108"/>
      <c r="C39" s="108"/>
      <c r="D39" s="108"/>
      <c r="E39" s="203" t="s">
        <v>861</v>
      </c>
      <c r="F39" s="113"/>
      <c r="G39" s="111"/>
      <c r="H39" s="111"/>
    </row>
    <row r="40" spans="2:8" ht="11.25" customHeight="1">
      <c r="B40" s="108"/>
      <c r="C40" s="108"/>
      <c r="D40" s="108"/>
      <c r="E40" s="112"/>
      <c r="F40" s="113"/>
      <c r="G40" s="111"/>
      <c r="H40" s="111"/>
    </row>
    <row r="41" spans="2:8" ht="11.25" customHeight="1">
      <c r="B41" s="108"/>
      <c r="C41" s="108"/>
      <c r="D41" s="108"/>
      <c r="E41" s="112"/>
      <c r="F41" s="113"/>
      <c r="G41" s="111"/>
      <c r="H41" s="111"/>
    </row>
    <row r="42" spans="2:8" ht="18.75" customHeight="1" thickBot="1">
      <c r="B42" s="105"/>
      <c r="C42" s="683" t="s">
        <v>165</v>
      </c>
      <c r="D42" s="683"/>
      <c r="E42" s="683"/>
      <c r="F42" s="107"/>
      <c r="G42" s="63"/>
      <c r="H42" s="263"/>
    </row>
    <row r="43" spans="2:6" ht="24" customHeight="1" thickBot="1">
      <c r="B43" s="80" t="s">
        <v>6</v>
      </c>
      <c r="C43" s="81" t="s">
        <v>7</v>
      </c>
      <c r="D43" s="82" t="s">
        <v>8</v>
      </c>
      <c r="E43" s="83" t="s">
        <v>303</v>
      </c>
      <c r="F43" s="84" t="s">
        <v>636</v>
      </c>
    </row>
    <row r="44" spans="2:6" ht="16.5" thickBot="1">
      <c r="B44" s="98" t="s">
        <v>153</v>
      </c>
      <c r="C44" s="99"/>
      <c r="D44" s="99"/>
      <c r="E44" s="9" t="s">
        <v>22</v>
      </c>
      <c r="F44" s="100">
        <f>F45</f>
        <v>66200</v>
      </c>
    </row>
    <row r="45" spans="2:6" ht="14.25">
      <c r="B45" s="101"/>
      <c r="C45" s="102" t="s">
        <v>154</v>
      </c>
      <c r="D45" s="102"/>
      <c r="E45" s="103" t="s">
        <v>860</v>
      </c>
      <c r="F45" s="104">
        <f>SUM(F46:F48)</f>
        <v>66200</v>
      </c>
    </row>
    <row r="46" spans="2:6" ht="14.25" customHeight="1">
      <c r="B46" s="114"/>
      <c r="C46" s="114"/>
      <c r="D46" s="114">
        <v>4010</v>
      </c>
      <c r="E46" s="43" t="s">
        <v>166</v>
      </c>
      <c r="F46" s="96">
        <v>55200</v>
      </c>
    </row>
    <row r="47" spans="2:6" ht="14.25" customHeight="1">
      <c r="B47" s="114"/>
      <c r="C47" s="114"/>
      <c r="D47" s="114">
        <v>4110</v>
      </c>
      <c r="E47" s="43" t="s">
        <v>167</v>
      </c>
      <c r="F47" s="96">
        <v>9600</v>
      </c>
    </row>
    <row r="48" spans="2:6" ht="14.25" customHeight="1" thickBot="1">
      <c r="B48" s="114"/>
      <c r="C48" s="114"/>
      <c r="D48" s="114">
        <v>4120</v>
      </c>
      <c r="E48" s="43" t="s">
        <v>168</v>
      </c>
      <c r="F48" s="96">
        <v>1400</v>
      </c>
    </row>
    <row r="49" spans="2:6" ht="43.5" customHeight="1" thickBot="1">
      <c r="B49" s="98" t="s">
        <v>157</v>
      </c>
      <c r="C49" s="99"/>
      <c r="D49" s="99"/>
      <c r="E49" s="28" t="s">
        <v>32</v>
      </c>
      <c r="F49" s="100">
        <f>F50</f>
        <v>1248</v>
      </c>
    </row>
    <row r="50" spans="2:6" ht="28.5" customHeight="1">
      <c r="B50" s="101"/>
      <c r="C50" s="102" t="s">
        <v>158</v>
      </c>
      <c r="D50" s="102"/>
      <c r="E50" s="103" t="s">
        <v>33</v>
      </c>
      <c r="F50" s="104">
        <f>SUM(F51:F51)</f>
        <v>1248</v>
      </c>
    </row>
    <row r="51" spans="2:6" ht="15.75" customHeight="1" thickBot="1">
      <c r="B51" s="114"/>
      <c r="C51" s="114"/>
      <c r="D51" s="114">
        <v>4300</v>
      </c>
      <c r="E51" s="43" t="s">
        <v>170</v>
      </c>
      <c r="F51" s="96">
        <v>1248</v>
      </c>
    </row>
    <row r="52" spans="2:6" ht="16.5" thickBot="1">
      <c r="B52" s="98" t="s">
        <v>160</v>
      </c>
      <c r="C52" s="99"/>
      <c r="D52" s="99"/>
      <c r="E52" s="9" t="s">
        <v>77</v>
      </c>
      <c r="F52" s="100">
        <f>F53+F73</f>
        <v>2214100</v>
      </c>
    </row>
    <row r="53" spans="2:6" ht="35.25" customHeight="1">
      <c r="B53" s="101"/>
      <c r="C53" s="102" t="s">
        <v>161</v>
      </c>
      <c r="D53" s="102"/>
      <c r="E53" s="103" t="s">
        <v>845</v>
      </c>
      <c r="F53" s="104">
        <f>SUM(F54:F72)</f>
        <v>2210500</v>
      </c>
    </row>
    <row r="54" spans="2:6" ht="14.25" customHeight="1">
      <c r="B54" s="101"/>
      <c r="C54" s="115"/>
      <c r="D54" s="116" t="s">
        <v>172</v>
      </c>
      <c r="E54" s="43" t="s">
        <v>173</v>
      </c>
      <c r="F54" s="117">
        <v>1100</v>
      </c>
    </row>
    <row r="55" spans="2:6" ht="14.25" customHeight="1">
      <c r="B55" s="114"/>
      <c r="C55" s="114"/>
      <c r="D55" s="114">
        <v>3110</v>
      </c>
      <c r="E55" s="43" t="s">
        <v>174</v>
      </c>
      <c r="F55" s="118">
        <v>2119318</v>
      </c>
    </row>
    <row r="56" spans="2:6" ht="14.25" customHeight="1">
      <c r="B56" s="114"/>
      <c r="C56" s="114"/>
      <c r="D56" s="114">
        <v>4010</v>
      </c>
      <c r="E56" s="43" t="s">
        <v>166</v>
      </c>
      <c r="F56" s="118">
        <v>43600</v>
      </c>
    </row>
    <row r="57" spans="2:6" ht="14.25" customHeight="1">
      <c r="B57" s="114"/>
      <c r="C57" s="114"/>
      <c r="D57" s="114">
        <v>4040</v>
      </c>
      <c r="E57" s="43" t="s">
        <v>175</v>
      </c>
      <c r="F57" s="118">
        <v>3400</v>
      </c>
    </row>
    <row r="58" spans="2:6" ht="14.25" customHeight="1">
      <c r="B58" s="114"/>
      <c r="C58" s="114"/>
      <c r="D58" s="114">
        <v>4110</v>
      </c>
      <c r="E58" s="43" t="s">
        <v>167</v>
      </c>
      <c r="F58" s="118">
        <v>23200</v>
      </c>
    </row>
    <row r="59" spans="2:6" ht="14.25" customHeight="1">
      <c r="B59" s="114"/>
      <c r="C59" s="114"/>
      <c r="D59" s="114">
        <v>4120</v>
      </c>
      <c r="E59" s="43" t="s">
        <v>168</v>
      </c>
      <c r="F59" s="118">
        <v>1200</v>
      </c>
    </row>
    <row r="60" spans="2:6" ht="14.25" customHeight="1">
      <c r="B60" s="114"/>
      <c r="C60" s="114"/>
      <c r="D60" s="114">
        <v>4170</v>
      </c>
      <c r="E60" s="43" t="s">
        <v>176</v>
      </c>
      <c r="F60" s="118">
        <v>1000</v>
      </c>
    </row>
    <row r="61" spans="2:6" ht="14.25" customHeight="1">
      <c r="B61" s="114"/>
      <c r="C61" s="114"/>
      <c r="D61" s="114">
        <v>4210</v>
      </c>
      <c r="E61" s="43" t="s">
        <v>171</v>
      </c>
      <c r="F61" s="118">
        <v>2000</v>
      </c>
    </row>
    <row r="62" spans="2:6" ht="14.25" customHeight="1">
      <c r="B62" s="114"/>
      <c r="C62" s="114"/>
      <c r="D62" s="114">
        <v>4260</v>
      </c>
      <c r="E62" s="43" t="s">
        <v>177</v>
      </c>
      <c r="F62" s="118">
        <v>550</v>
      </c>
    </row>
    <row r="63" spans="2:6" ht="14.25" customHeight="1">
      <c r="B63" s="114"/>
      <c r="C63" s="114"/>
      <c r="D63" s="114">
        <v>4270</v>
      </c>
      <c r="E63" s="43" t="s">
        <v>178</v>
      </c>
      <c r="F63" s="118">
        <v>300</v>
      </c>
    </row>
    <row r="64" spans="2:6" ht="14.25" customHeight="1">
      <c r="B64" s="114"/>
      <c r="C64" s="114"/>
      <c r="D64" s="114">
        <v>4280</v>
      </c>
      <c r="E64" s="43" t="s">
        <v>179</v>
      </c>
      <c r="F64" s="118">
        <v>100</v>
      </c>
    </row>
    <row r="65" spans="2:6" ht="14.25" customHeight="1">
      <c r="B65" s="114"/>
      <c r="C65" s="114"/>
      <c r="D65" s="114">
        <v>4300</v>
      </c>
      <c r="E65" s="43" t="s">
        <v>170</v>
      </c>
      <c r="F65" s="118">
        <v>9200</v>
      </c>
    </row>
    <row r="66" spans="2:6" ht="14.25" customHeight="1">
      <c r="B66" s="114"/>
      <c r="C66" s="114"/>
      <c r="D66" s="114">
        <v>4400</v>
      </c>
      <c r="E66" s="310" t="s">
        <v>348</v>
      </c>
      <c r="F66" s="118">
        <v>732</v>
      </c>
    </row>
    <row r="67" spans="2:6" ht="14.25" customHeight="1">
      <c r="B67" s="114"/>
      <c r="C67" s="114"/>
      <c r="D67" s="114">
        <v>4410</v>
      </c>
      <c r="E67" s="43" t="s">
        <v>181</v>
      </c>
      <c r="F67" s="118">
        <v>500</v>
      </c>
    </row>
    <row r="68" spans="2:6" ht="14.25" customHeight="1">
      <c r="B68" s="114"/>
      <c r="C68" s="114"/>
      <c r="D68" s="114">
        <v>4430</v>
      </c>
      <c r="E68" s="43" t="s">
        <v>182</v>
      </c>
      <c r="F68" s="118">
        <v>400</v>
      </c>
    </row>
    <row r="69" spans="2:6" ht="14.25" customHeight="1">
      <c r="B69" s="114"/>
      <c r="C69" s="114"/>
      <c r="D69" s="114">
        <v>4440</v>
      </c>
      <c r="E69" s="43" t="s">
        <v>183</v>
      </c>
      <c r="F69" s="118">
        <v>1200</v>
      </c>
    </row>
    <row r="70" spans="2:6" ht="14.25" customHeight="1">
      <c r="B70" s="114"/>
      <c r="C70" s="114"/>
      <c r="D70" s="114">
        <v>4700</v>
      </c>
      <c r="E70" s="43" t="s">
        <v>245</v>
      </c>
      <c r="F70" s="118">
        <v>2000</v>
      </c>
    </row>
    <row r="71" spans="2:6" ht="14.25" customHeight="1">
      <c r="B71" s="114"/>
      <c r="C71" s="114"/>
      <c r="D71" s="178" t="s">
        <v>275</v>
      </c>
      <c r="E71" s="43" t="s">
        <v>276</v>
      </c>
      <c r="F71" s="118">
        <v>200</v>
      </c>
    </row>
    <row r="72" spans="2:6" ht="14.25" customHeight="1">
      <c r="B72" s="114"/>
      <c r="C72" s="114"/>
      <c r="D72" s="178" t="s">
        <v>277</v>
      </c>
      <c r="E72" s="43" t="s">
        <v>246</v>
      </c>
      <c r="F72" s="118">
        <v>500</v>
      </c>
    </row>
    <row r="73" spans="2:6" ht="42" customHeight="1">
      <c r="B73" s="101"/>
      <c r="C73" s="102" t="s">
        <v>162</v>
      </c>
      <c r="D73" s="102"/>
      <c r="E73" s="103" t="s">
        <v>846</v>
      </c>
      <c r="F73" s="104">
        <f>F74</f>
        <v>3600</v>
      </c>
    </row>
    <row r="74" spans="2:6" ht="14.25" customHeight="1">
      <c r="B74" s="114"/>
      <c r="C74" s="114"/>
      <c r="D74" s="114">
        <v>4130</v>
      </c>
      <c r="E74" s="43" t="s">
        <v>185</v>
      </c>
      <c r="F74" s="96">
        <v>3600</v>
      </c>
    </row>
    <row r="75" spans="2:6" ht="13.5" thickBot="1">
      <c r="B75" s="119"/>
      <c r="C75" s="119"/>
      <c r="D75" s="119"/>
      <c r="E75" s="120"/>
      <c r="F75" s="107"/>
    </row>
    <row r="76" spans="2:6" ht="16.5" thickBot="1">
      <c r="B76" s="121"/>
      <c r="C76" s="121"/>
      <c r="D76" s="122"/>
      <c r="E76" s="123" t="s">
        <v>164</v>
      </c>
      <c r="F76" s="124">
        <f>F44+F49+F52</f>
        <v>2281548</v>
      </c>
    </row>
    <row r="77" spans="2:6" ht="15.75">
      <c r="B77" s="121"/>
      <c r="C77" s="121"/>
      <c r="D77" s="122"/>
      <c r="E77" s="112"/>
      <c r="F77" s="309"/>
    </row>
    <row r="78" spans="2:6" ht="15.75">
      <c r="B78" s="121"/>
      <c r="C78" s="121"/>
      <c r="D78" s="122"/>
      <c r="E78" s="112"/>
      <c r="F78" s="309"/>
    </row>
    <row r="79" spans="2:7" ht="15">
      <c r="B79" s="126"/>
      <c r="C79" s="126"/>
      <c r="D79" s="126"/>
      <c r="E79" s="127"/>
      <c r="F79" s="128"/>
      <c r="G79" s="63"/>
    </row>
    <row r="80" spans="2:7" ht="12.75">
      <c r="B80" s="63"/>
      <c r="C80" s="63"/>
      <c r="D80" s="63"/>
      <c r="E80" s="63"/>
      <c r="F80" s="63"/>
      <c r="G80" s="63"/>
    </row>
  </sheetData>
  <sheetProtection/>
  <mergeCells count="3">
    <mergeCell ref="C42:E42"/>
    <mergeCell ref="C6:F6"/>
    <mergeCell ref="C9:E9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4"/>
  <sheetViews>
    <sheetView zoomScalePageLayoutView="0" workbookViewId="0" topLeftCell="A1">
      <selection activeCell="E2" sqref="E2:E3"/>
    </sheetView>
  </sheetViews>
  <sheetFormatPr defaultColWidth="9.140625" defaultRowHeight="12.75"/>
  <cols>
    <col min="1" max="1" width="4.28125" style="47" customWidth="1"/>
    <col min="2" max="2" width="4.7109375" style="47" bestFit="1" customWidth="1"/>
    <col min="3" max="3" width="42.140625" style="47" customWidth="1"/>
    <col min="4" max="4" width="18.00390625" style="47" customWidth="1"/>
    <col min="5" max="5" width="19.28125" style="47" customWidth="1"/>
    <col min="6" max="6" width="3.57421875" style="47" customWidth="1"/>
    <col min="7" max="16384" width="9.140625" style="47" customWidth="1"/>
  </cols>
  <sheetData>
    <row r="1" ht="12.75">
      <c r="D1" t="s">
        <v>151</v>
      </c>
    </row>
    <row r="2" spans="2:4" ht="18.75">
      <c r="B2" s="477"/>
      <c r="C2" s="370"/>
      <c r="D2" t="s">
        <v>869</v>
      </c>
    </row>
    <row r="3" ht="12.75">
      <c r="D3" t="s">
        <v>870</v>
      </c>
    </row>
    <row r="5" ht="18.75">
      <c r="C5" s="452"/>
    </row>
    <row r="6" ht="15">
      <c r="C6" s="536"/>
    </row>
    <row r="7" spans="2:5" ht="15" customHeight="1">
      <c r="B7" s="264" t="s">
        <v>641</v>
      </c>
      <c r="C7" s="264"/>
      <c r="D7" s="264"/>
      <c r="E7" s="264"/>
    </row>
    <row r="8" ht="6.75" customHeight="1">
      <c r="B8" s="51"/>
    </row>
    <row r="9" ht="12.75">
      <c r="E9" s="250" t="s">
        <v>90</v>
      </c>
    </row>
    <row r="10" spans="2:5" ht="15" customHeight="1">
      <c r="B10" s="686" t="s">
        <v>91</v>
      </c>
      <c r="C10" s="686" t="s">
        <v>92</v>
      </c>
      <c r="D10" s="685" t="s">
        <v>93</v>
      </c>
      <c r="E10" s="685" t="s">
        <v>634</v>
      </c>
    </row>
    <row r="11" spans="2:5" ht="15" customHeight="1">
      <c r="B11" s="686"/>
      <c r="C11" s="686"/>
      <c r="D11" s="686"/>
      <c r="E11" s="685"/>
    </row>
    <row r="12" spans="2:5" ht="15.75" customHeight="1">
      <c r="B12" s="686"/>
      <c r="C12" s="686"/>
      <c r="D12" s="686"/>
      <c r="E12" s="685"/>
    </row>
    <row r="13" spans="2:5" s="53" customFormat="1" ht="8.25" customHeight="1" thickBot="1">
      <c r="B13" s="376">
        <v>1</v>
      </c>
      <c r="C13" s="376">
        <v>2</v>
      </c>
      <c r="D13" s="376">
        <v>3</v>
      </c>
      <c r="E13" s="376">
        <v>4</v>
      </c>
    </row>
    <row r="14" spans="2:5" ht="18.75" customHeight="1" thickBot="1">
      <c r="B14" s="687" t="s">
        <v>94</v>
      </c>
      <c r="C14" s="688"/>
      <c r="D14" s="325"/>
      <c r="E14" s="326">
        <f>E15+E16+E21+E23</f>
        <v>3631786</v>
      </c>
    </row>
    <row r="15" spans="2:5" ht="18.75" customHeight="1">
      <c r="B15" s="54" t="s">
        <v>95</v>
      </c>
      <c r="C15" s="55" t="s">
        <v>309</v>
      </c>
      <c r="D15" s="54" t="s">
        <v>96</v>
      </c>
      <c r="E15" s="265">
        <v>3631786</v>
      </c>
    </row>
    <row r="16" spans="2:5" ht="18.75" customHeight="1">
      <c r="B16" s="56" t="s">
        <v>97</v>
      </c>
      <c r="C16" s="57" t="s">
        <v>310</v>
      </c>
      <c r="D16" s="56" t="s">
        <v>96</v>
      </c>
      <c r="E16" s="266"/>
    </row>
    <row r="17" spans="2:5" ht="18.75" customHeight="1">
      <c r="B17" s="56" t="s">
        <v>98</v>
      </c>
      <c r="C17" s="57" t="s">
        <v>304</v>
      </c>
      <c r="D17" s="56" t="s">
        <v>305</v>
      </c>
      <c r="E17" s="58"/>
    </row>
    <row r="18" spans="2:5" ht="29.25" customHeight="1">
      <c r="B18" s="56" t="s">
        <v>101</v>
      </c>
      <c r="C18" s="59" t="s">
        <v>99</v>
      </c>
      <c r="D18" s="56" t="s">
        <v>100</v>
      </c>
      <c r="E18" s="57"/>
    </row>
    <row r="19" spans="2:5" ht="18.75" customHeight="1">
      <c r="B19" s="56" t="s">
        <v>104</v>
      </c>
      <c r="C19" s="57" t="s">
        <v>102</v>
      </c>
      <c r="D19" s="56" t="s">
        <v>103</v>
      </c>
      <c r="E19" s="57"/>
    </row>
    <row r="20" spans="2:5" ht="18.75" customHeight="1">
      <c r="B20" s="56" t="s">
        <v>106</v>
      </c>
      <c r="C20" s="57" t="s">
        <v>105</v>
      </c>
      <c r="D20" s="56" t="s">
        <v>307</v>
      </c>
      <c r="E20" s="57"/>
    </row>
    <row r="21" spans="2:5" ht="18.75" customHeight="1">
      <c r="B21" s="56" t="s">
        <v>109</v>
      </c>
      <c r="C21" s="57" t="s">
        <v>107</v>
      </c>
      <c r="D21" s="56" t="s">
        <v>108</v>
      </c>
      <c r="E21" s="57"/>
    </row>
    <row r="22" spans="2:5" ht="18.75" customHeight="1">
      <c r="B22" s="56" t="s">
        <v>112</v>
      </c>
      <c r="C22" s="57" t="s">
        <v>110</v>
      </c>
      <c r="D22" s="56" t="s">
        <v>111</v>
      </c>
      <c r="E22" s="57"/>
    </row>
    <row r="23" spans="2:5" ht="18.75" customHeight="1" thickBot="1">
      <c r="B23" s="56" t="s">
        <v>306</v>
      </c>
      <c r="C23" s="61" t="s">
        <v>308</v>
      </c>
      <c r="D23" s="60" t="s">
        <v>113</v>
      </c>
      <c r="E23" s="267"/>
    </row>
    <row r="24" spans="2:5" ht="18.75" customHeight="1" thickBot="1">
      <c r="B24" s="687" t="s">
        <v>114</v>
      </c>
      <c r="C24" s="688"/>
      <c r="D24" s="325"/>
      <c r="E24" s="326">
        <f>E25+E26</f>
        <v>1440000</v>
      </c>
    </row>
    <row r="25" spans="2:5" ht="18.75" customHeight="1">
      <c r="B25" s="54" t="s">
        <v>95</v>
      </c>
      <c r="C25" s="55" t="s">
        <v>311</v>
      </c>
      <c r="D25" s="54" t="s">
        <v>115</v>
      </c>
      <c r="E25" s="265"/>
    </row>
    <row r="26" spans="2:5" ht="18.75" customHeight="1">
      <c r="B26" s="56" t="s">
        <v>97</v>
      </c>
      <c r="C26" s="57" t="s">
        <v>312</v>
      </c>
      <c r="D26" s="56" t="s">
        <v>115</v>
      </c>
      <c r="E26" s="266">
        <v>1440000</v>
      </c>
    </row>
    <row r="27" spans="2:5" ht="18.75" customHeight="1">
      <c r="B27" s="56" t="s">
        <v>98</v>
      </c>
      <c r="C27" s="57" t="s">
        <v>313</v>
      </c>
      <c r="D27" s="56"/>
      <c r="E27" s="58"/>
    </row>
    <row r="28" spans="2:5" ht="38.25">
      <c r="B28" s="56" t="s">
        <v>101</v>
      </c>
      <c r="C28" s="59" t="s">
        <v>116</v>
      </c>
      <c r="D28" s="56" t="s">
        <v>117</v>
      </c>
      <c r="E28" s="57"/>
    </row>
    <row r="29" spans="2:5" ht="18.75" customHeight="1">
      <c r="B29" s="56" t="s">
        <v>104</v>
      </c>
      <c r="C29" s="57" t="s">
        <v>118</v>
      </c>
      <c r="D29" s="56" t="s">
        <v>119</v>
      </c>
      <c r="E29" s="57"/>
    </row>
    <row r="30" spans="2:5" ht="18.75" customHeight="1">
      <c r="B30" s="56" t="s">
        <v>106</v>
      </c>
      <c r="C30" s="57" t="s">
        <v>120</v>
      </c>
      <c r="D30" s="56" t="s">
        <v>121</v>
      </c>
      <c r="E30" s="57"/>
    </row>
    <row r="31" spans="2:5" ht="18.75" customHeight="1">
      <c r="B31" s="56" t="s">
        <v>109</v>
      </c>
      <c r="C31" s="57" t="s">
        <v>314</v>
      </c>
      <c r="D31" s="56" t="s">
        <v>122</v>
      </c>
      <c r="E31" s="57"/>
    </row>
    <row r="32" spans="2:5" ht="18.75" customHeight="1">
      <c r="B32" s="56" t="s">
        <v>112</v>
      </c>
      <c r="C32" s="57" t="s">
        <v>123</v>
      </c>
      <c r="D32" s="56" t="s">
        <v>124</v>
      </c>
      <c r="E32" s="57"/>
    </row>
    <row r="33" spans="2:5" ht="7.5" customHeight="1">
      <c r="B33" s="62"/>
      <c r="C33" s="63"/>
      <c r="D33" s="63"/>
      <c r="E33" s="63"/>
    </row>
    <row r="34" spans="2:5" ht="12.75">
      <c r="B34" s="64"/>
      <c r="C34" s="65"/>
      <c r="D34" s="65"/>
      <c r="E34" s="65"/>
    </row>
  </sheetData>
  <sheetProtection/>
  <mergeCells count="6">
    <mergeCell ref="D10:D12"/>
    <mergeCell ref="E10:E12"/>
    <mergeCell ref="B14:C14"/>
    <mergeCell ref="B24:C24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54"/>
  <sheetViews>
    <sheetView zoomScalePageLayoutView="0" workbookViewId="0" topLeftCell="D4">
      <selection activeCell="E2" sqref="E2:E3"/>
    </sheetView>
  </sheetViews>
  <sheetFormatPr defaultColWidth="9.140625" defaultRowHeight="12.75"/>
  <cols>
    <col min="1" max="1" width="0.9921875" style="481" customWidth="1"/>
    <col min="2" max="2" width="3.57421875" style="481" bestFit="1" customWidth="1"/>
    <col min="3" max="3" width="16.7109375" style="481" customWidth="1"/>
    <col min="4" max="4" width="9.28125" style="481" customWidth="1"/>
    <col min="5" max="5" width="7.421875" style="481" customWidth="1"/>
    <col min="6" max="6" width="10.28125" style="481" customWidth="1"/>
    <col min="7" max="7" width="8.421875" style="481" customWidth="1"/>
    <col min="8" max="9" width="9.7109375" style="481" customWidth="1"/>
    <col min="10" max="10" width="8.7109375" style="481" customWidth="1"/>
    <col min="11" max="11" width="6.8515625" style="481" customWidth="1"/>
    <col min="12" max="12" width="6.57421875" style="481" customWidth="1"/>
    <col min="13" max="13" width="8.8515625" style="481" bestFit="1" customWidth="1"/>
    <col min="14" max="14" width="10.00390625" style="481" customWidth="1"/>
    <col min="15" max="15" width="12.421875" style="481" customWidth="1"/>
    <col min="16" max="16" width="7.140625" style="481" customWidth="1"/>
    <col min="17" max="17" width="5.140625" style="481" customWidth="1"/>
    <col min="18" max="18" width="10.00390625" style="481" customWidth="1"/>
    <col min="19" max="19" width="0.42578125" style="481" customWidth="1"/>
    <col min="20" max="16384" width="9.140625" style="481" customWidth="1"/>
  </cols>
  <sheetData>
    <row r="1" ht="13.5" customHeight="1">
      <c r="N1" t="s">
        <v>413</v>
      </c>
    </row>
    <row r="2" ht="13.5" customHeight="1">
      <c r="N2" t="s">
        <v>869</v>
      </c>
    </row>
    <row r="3" spans="5:16" ht="13.5" customHeight="1">
      <c r="E3" s="482"/>
      <c r="F3" s="482"/>
      <c r="N3" t="s">
        <v>870</v>
      </c>
      <c r="P3" s="486"/>
    </row>
    <row r="4" spans="5:16" ht="15" customHeight="1">
      <c r="E4" s="482"/>
      <c r="F4" s="482"/>
      <c r="H4" s="536"/>
      <c r="N4"/>
      <c r="P4" s="486"/>
    </row>
    <row r="5" spans="2:18" ht="15.75">
      <c r="B5" s="695" t="s">
        <v>675</v>
      </c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</row>
    <row r="7" spans="2:18" ht="11.25">
      <c r="B7" s="696" t="s">
        <v>379</v>
      </c>
      <c r="C7" s="696" t="s">
        <v>380</v>
      </c>
      <c r="D7" s="697" t="s">
        <v>381</v>
      </c>
      <c r="E7" s="697" t="s">
        <v>382</v>
      </c>
      <c r="F7" s="697" t="s">
        <v>383</v>
      </c>
      <c r="G7" s="696" t="s">
        <v>135</v>
      </c>
      <c r="H7" s="696"/>
      <c r="I7" s="696" t="s">
        <v>384</v>
      </c>
      <c r="J7" s="696"/>
      <c r="K7" s="696"/>
      <c r="L7" s="696"/>
      <c r="M7" s="696"/>
      <c r="N7" s="696"/>
      <c r="O7" s="696"/>
      <c r="P7" s="696"/>
      <c r="Q7" s="696"/>
      <c r="R7" s="696"/>
    </row>
    <row r="8" spans="2:18" ht="11.25">
      <c r="B8" s="696"/>
      <c r="C8" s="696"/>
      <c r="D8" s="697"/>
      <c r="E8" s="697"/>
      <c r="F8" s="697"/>
      <c r="G8" s="697" t="s">
        <v>385</v>
      </c>
      <c r="H8" s="697" t="s">
        <v>386</v>
      </c>
      <c r="I8" s="696" t="s">
        <v>404</v>
      </c>
      <c r="J8" s="696"/>
      <c r="K8" s="696"/>
      <c r="L8" s="696"/>
      <c r="M8" s="696"/>
      <c r="N8" s="696"/>
      <c r="O8" s="696"/>
      <c r="P8" s="696"/>
      <c r="Q8" s="696"/>
      <c r="R8" s="696"/>
    </row>
    <row r="9" spans="2:18" ht="11.25">
      <c r="B9" s="696"/>
      <c r="C9" s="696"/>
      <c r="D9" s="697"/>
      <c r="E9" s="697"/>
      <c r="F9" s="697"/>
      <c r="G9" s="697"/>
      <c r="H9" s="697"/>
      <c r="I9" s="697" t="s">
        <v>387</v>
      </c>
      <c r="J9" s="696" t="s">
        <v>143</v>
      </c>
      <c r="K9" s="696"/>
      <c r="L9" s="696"/>
      <c r="M9" s="696"/>
      <c r="N9" s="696"/>
      <c r="O9" s="696"/>
      <c r="P9" s="696"/>
      <c r="Q9" s="696"/>
      <c r="R9" s="696"/>
    </row>
    <row r="10" spans="2:18" ht="23.25" customHeight="1">
      <c r="B10" s="696"/>
      <c r="C10" s="696"/>
      <c r="D10" s="697"/>
      <c r="E10" s="697"/>
      <c r="F10" s="697"/>
      <c r="G10" s="697"/>
      <c r="H10" s="697"/>
      <c r="I10" s="697"/>
      <c r="J10" s="696" t="s">
        <v>388</v>
      </c>
      <c r="K10" s="696"/>
      <c r="L10" s="696"/>
      <c r="M10" s="696"/>
      <c r="N10" s="698" t="s">
        <v>386</v>
      </c>
      <c r="O10" s="699"/>
      <c r="P10" s="699"/>
      <c r="Q10" s="699"/>
      <c r="R10" s="700"/>
    </row>
    <row r="11" spans="2:18" ht="11.25">
      <c r="B11" s="696"/>
      <c r="C11" s="696"/>
      <c r="D11" s="697"/>
      <c r="E11" s="697"/>
      <c r="F11" s="697"/>
      <c r="G11" s="697"/>
      <c r="H11" s="697"/>
      <c r="I11" s="697"/>
      <c r="J11" s="697" t="s">
        <v>389</v>
      </c>
      <c r="K11" s="696" t="s">
        <v>390</v>
      </c>
      <c r="L11" s="696"/>
      <c r="M11" s="696"/>
      <c r="N11" s="697" t="s">
        <v>391</v>
      </c>
      <c r="O11" s="697" t="s">
        <v>390</v>
      </c>
      <c r="P11" s="697"/>
      <c r="Q11" s="697"/>
      <c r="R11" s="697"/>
    </row>
    <row r="12" spans="2:18" ht="48" customHeight="1">
      <c r="B12" s="696"/>
      <c r="C12" s="696"/>
      <c r="D12" s="697"/>
      <c r="E12" s="697"/>
      <c r="F12" s="697"/>
      <c r="G12" s="697"/>
      <c r="H12" s="697"/>
      <c r="I12" s="697"/>
      <c r="J12" s="697"/>
      <c r="K12" s="483" t="s">
        <v>392</v>
      </c>
      <c r="L12" s="483" t="s">
        <v>393</v>
      </c>
      <c r="M12" s="483" t="s">
        <v>394</v>
      </c>
      <c r="N12" s="697"/>
      <c r="O12" s="483" t="s">
        <v>395</v>
      </c>
      <c r="P12" s="483" t="s">
        <v>392</v>
      </c>
      <c r="Q12" s="483" t="s">
        <v>393</v>
      </c>
      <c r="R12" s="483" t="s">
        <v>396</v>
      </c>
    </row>
    <row r="13" spans="2:18" ht="11.25">
      <c r="B13" s="484">
        <v>1</v>
      </c>
      <c r="C13" s="484">
        <v>2</v>
      </c>
      <c r="D13" s="484">
        <v>3</v>
      </c>
      <c r="E13" s="484">
        <v>4</v>
      </c>
      <c r="F13" s="484">
        <v>5</v>
      </c>
      <c r="G13" s="484">
        <v>6</v>
      </c>
      <c r="H13" s="484">
        <v>7</v>
      </c>
      <c r="I13" s="484">
        <v>8</v>
      </c>
      <c r="J13" s="484">
        <v>9</v>
      </c>
      <c r="K13" s="484">
        <v>10</v>
      </c>
      <c r="L13" s="484">
        <v>11</v>
      </c>
      <c r="M13" s="484">
        <v>12</v>
      </c>
      <c r="N13" s="484">
        <v>13</v>
      </c>
      <c r="O13" s="484">
        <v>14</v>
      </c>
      <c r="P13" s="484">
        <v>15</v>
      </c>
      <c r="Q13" s="484">
        <v>16</v>
      </c>
      <c r="R13" s="484">
        <v>17</v>
      </c>
    </row>
    <row r="14" spans="2:18" ht="11.25">
      <c r="B14" s="540">
        <v>1</v>
      </c>
      <c r="C14" s="541" t="s">
        <v>397</v>
      </c>
      <c r="D14" s="707" t="s">
        <v>142</v>
      </c>
      <c r="E14" s="708"/>
      <c r="F14" s="542">
        <v>10500</v>
      </c>
      <c r="G14" s="542">
        <v>1575</v>
      </c>
      <c r="H14" s="542">
        <v>8925</v>
      </c>
      <c r="I14" s="542"/>
      <c r="J14" s="543"/>
      <c r="K14" s="541"/>
      <c r="L14" s="541"/>
      <c r="M14" s="543"/>
      <c r="N14" s="543"/>
      <c r="O14" s="541"/>
      <c r="P14" s="541"/>
      <c r="Q14" s="541"/>
      <c r="R14" s="543"/>
    </row>
    <row r="15" spans="2:18" ht="11.25">
      <c r="B15" s="701" t="s">
        <v>398</v>
      </c>
      <c r="C15" s="541" t="s">
        <v>399</v>
      </c>
      <c r="D15" s="544" t="s">
        <v>407</v>
      </c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6"/>
    </row>
    <row r="16" spans="2:18" ht="11.25">
      <c r="B16" s="702"/>
      <c r="C16" s="541" t="s">
        <v>400</v>
      </c>
      <c r="D16" s="547" t="s">
        <v>408</v>
      </c>
      <c r="E16" s="548"/>
      <c r="F16" s="548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50"/>
    </row>
    <row r="17" spans="2:18" ht="11.25">
      <c r="B17" s="702"/>
      <c r="C17" s="541" t="s">
        <v>401</v>
      </c>
      <c r="D17" s="547" t="s">
        <v>668</v>
      </c>
      <c r="E17" s="548"/>
      <c r="F17" s="548"/>
      <c r="G17" s="548"/>
      <c r="H17" s="548"/>
      <c r="I17" s="549"/>
      <c r="J17" s="549"/>
      <c r="K17" s="549"/>
      <c r="L17" s="549"/>
      <c r="M17" s="549"/>
      <c r="N17" s="549"/>
      <c r="O17" s="549"/>
      <c r="P17" s="549"/>
      <c r="Q17" s="549"/>
      <c r="R17" s="550"/>
    </row>
    <row r="18" spans="2:18" ht="11.25">
      <c r="B18" s="702"/>
      <c r="C18" s="541" t="s">
        <v>402</v>
      </c>
      <c r="D18" s="709" t="s">
        <v>669</v>
      </c>
      <c r="E18" s="710"/>
      <c r="F18" s="710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2"/>
    </row>
    <row r="19" spans="2:18" ht="11.25">
      <c r="B19" s="702"/>
      <c r="C19" s="541" t="s">
        <v>403</v>
      </c>
      <c r="D19" s="541"/>
      <c r="E19" s="541"/>
      <c r="F19" s="553">
        <v>10500</v>
      </c>
      <c r="G19" s="553">
        <v>1575</v>
      </c>
      <c r="H19" s="553">
        <v>8925</v>
      </c>
      <c r="I19" s="553"/>
      <c r="J19" s="553"/>
      <c r="K19" s="553"/>
      <c r="L19" s="553"/>
      <c r="M19" s="553"/>
      <c r="N19" s="553"/>
      <c r="O19" s="553"/>
      <c r="P19" s="553"/>
      <c r="Q19" s="553"/>
      <c r="R19" s="553"/>
    </row>
    <row r="20" spans="2:18" ht="11.25">
      <c r="B20" s="702"/>
      <c r="C20" s="541" t="s">
        <v>711</v>
      </c>
      <c r="D20" s="704"/>
      <c r="E20" s="701" t="s">
        <v>412</v>
      </c>
      <c r="F20" s="553">
        <v>10500</v>
      </c>
      <c r="G20" s="553">
        <v>1575</v>
      </c>
      <c r="H20" s="553">
        <v>8925</v>
      </c>
      <c r="I20" s="689"/>
      <c r="J20" s="689"/>
      <c r="K20" s="689"/>
      <c r="L20" s="689"/>
      <c r="M20" s="689"/>
      <c r="N20" s="689"/>
      <c r="O20" s="689"/>
      <c r="P20" s="689"/>
      <c r="Q20" s="689"/>
      <c r="R20" s="689"/>
    </row>
    <row r="21" spans="2:18" ht="9" customHeight="1">
      <c r="B21" s="702"/>
      <c r="C21" s="651" t="s">
        <v>404</v>
      </c>
      <c r="D21" s="705"/>
      <c r="E21" s="702"/>
      <c r="F21" s="553"/>
      <c r="G21" s="553"/>
      <c r="H21" s="553"/>
      <c r="I21" s="690"/>
      <c r="J21" s="690"/>
      <c r="K21" s="690"/>
      <c r="L21" s="690"/>
      <c r="M21" s="690"/>
      <c r="N21" s="690"/>
      <c r="O21" s="690"/>
      <c r="P21" s="690"/>
      <c r="Q21" s="690"/>
      <c r="R21" s="690"/>
    </row>
    <row r="22" spans="2:18" ht="9" customHeight="1">
      <c r="B22" s="703"/>
      <c r="C22" s="651" t="s">
        <v>674</v>
      </c>
      <c r="D22" s="706"/>
      <c r="E22" s="703"/>
      <c r="F22" s="553"/>
      <c r="G22" s="553"/>
      <c r="H22" s="553"/>
      <c r="I22" s="691"/>
      <c r="J22" s="691"/>
      <c r="K22" s="691"/>
      <c r="L22" s="691"/>
      <c r="M22" s="691"/>
      <c r="N22" s="691"/>
      <c r="O22" s="691"/>
      <c r="P22" s="691"/>
      <c r="Q22" s="691"/>
      <c r="R22" s="691"/>
    </row>
    <row r="23" spans="2:18" ht="11.25">
      <c r="B23" s="540">
        <v>2</v>
      </c>
      <c r="C23" s="541" t="s">
        <v>405</v>
      </c>
      <c r="D23" s="707" t="s">
        <v>142</v>
      </c>
      <c r="E23" s="708"/>
      <c r="F23" s="542">
        <f>F29+F30</f>
        <v>1454068.95</v>
      </c>
      <c r="G23" s="542">
        <f>G29+G30</f>
        <v>218110.34000000003</v>
      </c>
      <c r="H23" s="542">
        <f>H29+H30</f>
        <v>1235958.6099999999</v>
      </c>
      <c r="I23" s="542">
        <f>I28</f>
        <v>691813.13</v>
      </c>
      <c r="J23" s="542">
        <f>J28</f>
        <v>103771.96</v>
      </c>
      <c r="K23" s="541"/>
      <c r="L23" s="541"/>
      <c r="M23" s="542">
        <f>M28</f>
        <v>103771.96</v>
      </c>
      <c r="N23" s="542">
        <f>N28</f>
        <v>588041.17</v>
      </c>
      <c r="O23" s="541"/>
      <c r="P23" s="541"/>
      <c r="Q23" s="541"/>
      <c r="R23" s="542">
        <f>R28</f>
        <v>588041.17</v>
      </c>
    </row>
    <row r="24" spans="2:18" ht="11.25">
      <c r="B24" s="701" t="s">
        <v>406</v>
      </c>
      <c r="C24" s="541" t="s">
        <v>399</v>
      </c>
      <c r="D24" s="544" t="s">
        <v>407</v>
      </c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6"/>
    </row>
    <row r="25" spans="2:18" ht="11.25">
      <c r="B25" s="702"/>
      <c r="C25" s="541" t="s">
        <v>400</v>
      </c>
      <c r="D25" s="547" t="s">
        <v>408</v>
      </c>
      <c r="E25" s="548"/>
      <c r="F25" s="548"/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50"/>
    </row>
    <row r="26" spans="2:18" ht="11.25">
      <c r="B26" s="702"/>
      <c r="C26" s="541" t="s">
        <v>401</v>
      </c>
      <c r="D26" s="547" t="s">
        <v>668</v>
      </c>
      <c r="E26" s="548"/>
      <c r="F26" s="548"/>
      <c r="G26" s="548"/>
      <c r="H26" s="548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2:18" ht="11.25">
      <c r="B27" s="702"/>
      <c r="C27" s="541" t="s">
        <v>402</v>
      </c>
      <c r="D27" s="709" t="s">
        <v>669</v>
      </c>
      <c r="E27" s="710"/>
      <c r="F27" s="710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2"/>
    </row>
    <row r="28" spans="2:18" ht="11.25">
      <c r="B28" s="702"/>
      <c r="C28" s="541" t="s">
        <v>403</v>
      </c>
      <c r="D28" s="541"/>
      <c r="E28" s="541"/>
      <c r="F28" s="542">
        <f>F29+F30</f>
        <v>1454068.95</v>
      </c>
      <c r="G28" s="542">
        <f>G29+G30</f>
        <v>218110.34000000003</v>
      </c>
      <c r="H28" s="542">
        <f>H29+H30</f>
        <v>1235958.6099999999</v>
      </c>
      <c r="I28" s="542">
        <f>I29</f>
        <v>691813.13</v>
      </c>
      <c r="J28" s="542">
        <f>J29</f>
        <v>103771.96</v>
      </c>
      <c r="K28" s="541"/>
      <c r="L28" s="541"/>
      <c r="M28" s="542">
        <f>M29</f>
        <v>103771.96</v>
      </c>
      <c r="N28" s="542">
        <f>N29</f>
        <v>588041.17</v>
      </c>
      <c r="O28" s="541"/>
      <c r="P28" s="541"/>
      <c r="Q28" s="541"/>
      <c r="R28" s="542">
        <f>R29</f>
        <v>588041.17</v>
      </c>
    </row>
    <row r="29" spans="2:18" ht="11.25">
      <c r="B29" s="702"/>
      <c r="C29" s="541" t="s">
        <v>711</v>
      </c>
      <c r="D29" s="704"/>
      <c r="E29" s="701"/>
      <c r="F29" s="542">
        <v>762255.82</v>
      </c>
      <c r="G29" s="542">
        <v>114338.38</v>
      </c>
      <c r="H29" s="542">
        <v>647917.44</v>
      </c>
      <c r="I29" s="692">
        <v>691813.13</v>
      </c>
      <c r="J29" s="692">
        <v>103771.96</v>
      </c>
      <c r="K29" s="689"/>
      <c r="L29" s="689"/>
      <c r="M29" s="692">
        <v>103771.96</v>
      </c>
      <c r="N29" s="692">
        <v>588041.17</v>
      </c>
      <c r="O29" s="689"/>
      <c r="P29" s="689"/>
      <c r="Q29" s="689"/>
      <c r="R29" s="692">
        <v>588041.17</v>
      </c>
    </row>
    <row r="30" spans="2:18" ht="11.25">
      <c r="B30" s="702"/>
      <c r="C30" s="541" t="s">
        <v>404</v>
      </c>
      <c r="D30" s="705"/>
      <c r="E30" s="702"/>
      <c r="F30" s="542">
        <v>691813.13</v>
      </c>
      <c r="G30" s="542">
        <v>103771.96</v>
      </c>
      <c r="H30" s="542">
        <v>588041.17</v>
      </c>
      <c r="I30" s="693"/>
      <c r="J30" s="693"/>
      <c r="K30" s="690"/>
      <c r="L30" s="690"/>
      <c r="M30" s="693"/>
      <c r="N30" s="693"/>
      <c r="O30" s="690"/>
      <c r="P30" s="690"/>
      <c r="Q30" s="690"/>
      <c r="R30" s="693"/>
    </row>
    <row r="31" spans="2:18" ht="9" customHeight="1">
      <c r="B31" s="703"/>
      <c r="C31" s="651" t="s">
        <v>674</v>
      </c>
      <c r="D31" s="706"/>
      <c r="E31" s="703"/>
      <c r="F31" s="542"/>
      <c r="G31" s="542"/>
      <c r="H31" s="542"/>
      <c r="I31" s="694"/>
      <c r="J31" s="694"/>
      <c r="K31" s="691"/>
      <c r="L31" s="691"/>
      <c r="M31" s="694"/>
      <c r="N31" s="694"/>
      <c r="O31" s="691"/>
      <c r="P31" s="691"/>
      <c r="Q31" s="691"/>
      <c r="R31" s="694"/>
    </row>
    <row r="32" spans="2:18" ht="11.25">
      <c r="B32" s="554">
        <v>3</v>
      </c>
      <c r="C32" s="555" t="s">
        <v>409</v>
      </c>
      <c r="D32" s="707" t="s">
        <v>142</v>
      </c>
      <c r="E32" s="708"/>
      <c r="F32" s="542">
        <f>F14+F23</f>
        <v>1464568.95</v>
      </c>
      <c r="G32" s="542">
        <f>G14+G23</f>
        <v>219685.34000000003</v>
      </c>
      <c r="H32" s="542">
        <f>H14+H23</f>
        <v>1244883.6099999999</v>
      </c>
      <c r="I32" s="542">
        <f>I14+I23</f>
        <v>691813.13</v>
      </c>
      <c r="J32" s="542">
        <f>J14+J23</f>
        <v>103771.96</v>
      </c>
      <c r="K32" s="541"/>
      <c r="L32" s="541"/>
      <c r="M32" s="542">
        <f>M14+M23</f>
        <v>103771.96</v>
      </c>
      <c r="N32" s="542">
        <f>N14+N23</f>
        <v>588041.17</v>
      </c>
      <c r="O32" s="541"/>
      <c r="P32" s="541"/>
      <c r="Q32" s="541"/>
      <c r="R32" s="542">
        <f>R14+R23</f>
        <v>588041.17</v>
      </c>
    </row>
    <row r="33" spans="2:18" ht="11.25">
      <c r="B33" s="633">
        <v>4</v>
      </c>
      <c r="C33" s="634" t="s">
        <v>397</v>
      </c>
      <c r="D33" s="721" t="s">
        <v>142</v>
      </c>
      <c r="E33" s="722"/>
      <c r="F33" s="635">
        <v>14460</v>
      </c>
      <c r="G33" s="635"/>
      <c r="H33" s="635">
        <v>14460</v>
      </c>
      <c r="I33" s="635"/>
      <c r="J33" s="636"/>
      <c r="K33" s="634"/>
      <c r="L33" s="634"/>
      <c r="M33" s="636"/>
      <c r="N33" s="635"/>
      <c r="O33" s="635"/>
      <c r="P33" s="635"/>
      <c r="Q33" s="635"/>
      <c r="R33" s="635"/>
    </row>
    <row r="34" spans="2:18" ht="11.25">
      <c r="B34" s="711" t="s">
        <v>667</v>
      </c>
      <c r="C34" s="634" t="s">
        <v>399</v>
      </c>
      <c r="D34" s="637" t="s">
        <v>407</v>
      </c>
      <c r="E34" s="638"/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639"/>
    </row>
    <row r="35" spans="2:18" ht="11.25">
      <c r="B35" s="711"/>
      <c r="C35" s="634" t="s">
        <v>400</v>
      </c>
      <c r="D35" s="640" t="s">
        <v>408</v>
      </c>
      <c r="E35" s="641"/>
      <c r="F35" s="641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3"/>
    </row>
    <row r="36" spans="2:18" ht="11.25">
      <c r="B36" s="711"/>
      <c r="C36" s="634" t="s">
        <v>401</v>
      </c>
      <c r="D36" s="640" t="s">
        <v>668</v>
      </c>
      <c r="E36" s="641"/>
      <c r="F36" s="641"/>
      <c r="G36" s="641"/>
      <c r="H36" s="641"/>
      <c r="I36" s="642"/>
      <c r="J36" s="642"/>
      <c r="K36" s="642"/>
      <c r="L36" s="642"/>
      <c r="M36" s="642"/>
      <c r="N36" s="642"/>
      <c r="O36" s="642"/>
      <c r="P36" s="642"/>
      <c r="Q36" s="642"/>
      <c r="R36" s="643"/>
    </row>
    <row r="37" spans="2:18" ht="11.25">
      <c r="B37" s="711"/>
      <c r="C37" s="634" t="s">
        <v>402</v>
      </c>
      <c r="D37" s="644" t="s">
        <v>672</v>
      </c>
      <c r="E37" s="645"/>
      <c r="F37" s="645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7"/>
    </row>
    <row r="38" spans="2:18" ht="11.25">
      <c r="B38" s="711"/>
      <c r="C38" s="634" t="s">
        <v>403</v>
      </c>
      <c r="D38" s="634"/>
      <c r="E38" s="634"/>
      <c r="F38" s="648">
        <v>14460</v>
      </c>
      <c r="G38" s="648"/>
      <c r="H38" s="648">
        <v>14460</v>
      </c>
      <c r="I38" s="648"/>
      <c r="J38" s="648"/>
      <c r="K38" s="648"/>
      <c r="L38" s="648"/>
      <c r="M38" s="648"/>
      <c r="N38" s="648"/>
      <c r="O38" s="648"/>
      <c r="P38" s="648"/>
      <c r="Q38" s="648"/>
      <c r="R38" s="648"/>
    </row>
    <row r="39" spans="2:18" ht="11.25">
      <c r="B39" s="711"/>
      <c r="C39" s="634" t="s">
        <v>673</v>
      </c>
      <c r="D39" s="712"/>
      <c r="E39" s="715" t="s">
        <v>412</v>
      </c>
      <c r="F39" s="648">
        <v>14460</v>
      </c>
      <c r="G39" s="648"/>
      <c r="H39" s="648">
        <v>14460</v>
      </c>
      <c r="I39" s="718"/>
      <c r="J39" s="718"/>
      <c r="K39" s="718"/>
      <c r="L39" s="718"/>
      <c r="M39" s="718"/>
      <c r="N39" s="718"/>
      <c r="O39" s="718"/>
      <c r="P39" s="718"/>
      <c r="Q39" s="718"/>
      <c r="R39" s="718"/>
    </row>
    <row r="40" spans="2:18" ht="9" customHeight="1">
      <c r="B40" s="711"/>
      <c r="C40" s="652" t="s">
        <v>404</v>
      </c>
      <c r="D40" s="713"/>
      <c r="E40" s="716"/>
      <c r="F40" s="648"/>
      <c r="G40" s="648"/>
      <c r="H40" s="648"/>
      <c r="I40" s="719"/>
      <c r="J40" s="719"/>
      <c r="K40" s="719"/>
      <c r="L40" s="719"/>
      <c r="M40" s="719"/>
      <c r="N40" s="719"/>
      <c r="O40" s="719"/>
      <c r="P40" s="719"/>
      <c r="Q40" s="719"/>
      <c r="R40" s="719"/>
    </row>
    <row r="41" spans="2:18" ht="9" customHeight="1">
      <c r="B41" s="711"/>
      <c r="C41" s="652" t="s">
        <v>674</v>
      </c>
      <c r="D41" s="714"/>
      <c r="E41" s="717"/>
      <c r="F41" s="648"/>
      <c r="G41" s="648"/>
      <c r="H41" s="648"/>
      <c r="I41" s="720"/>
      <c r="J41" s="720"/>
      <c r="K41" s="720"/>
      <c r="L41" s="720"/>
      <c r="M41" s="720"/>
      <c r="N41" s="720"/>
      <c r="O41" s="720"/>
      <c r="P41" s="720"/>
      <c r="Q41" s="720"/>
      <c r="R41" s="720"/>
    </row>
    <row r="42" spans="2:18" ht="11.25">
      <c r="B42" s="633">
        <v>5</v>
      </c>
      <c r="C42" s="634" t="s">
        <v>405</v>
      </c>
      <c r="D42" s="721" t="s">
        <v>142</v>
      </c>
      <c r="E42" s="722"/>
      <c r="F42" s="635">
        <f>F47</f>
        <v>1111182.7999999998</v>
      </c>
      <c r="G42" s="635">
        <f>G47</f>
        <v>168846.41999999998</v>
      </c>
      <c r="H42" s="635">
        <f>H47</f>
        <v>942336.3800000001</v>
      </c>
      <c r="I42" s="635">
        <f>I47</f>
        <v>545523.4</v>
      </c>
      <c r="J42" s="635">
        <f>J47</f>
        <v>84423.15</v>
      </c>
      <c r="K42" s="634"/>
      <c r="L42" s="634"/>
      <c r="M42" s="635">
        <f>M47</f>
        <v>84423.15</v>
      </c>
      <c r="N42" s="635">
        <f>N47</f>
        <v>461100.25</v>
      </c>
      <c r="O42" s="634"/>
      <c r="P42" s="634"/>
      <c r="Q42" s="634"/>
      <c r="R42" s="635">
        <f>R47</f>
        <v>461100.25</v>
      </c>
    </row>
    <row r="43" spans="2:18" ht="11.25">
      <c r="B43" s="711" t="s">
        <v>670</v>
      </c>
      <c r="C43" s="634" t="s">
        <v>399</v>
      </c>
      <c r="D43" s="637" t="s">
        <v>407</v>
      </c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9"/>
    </row>
    <row r="44" spans="2:18" ht="11.25">
      <c r="B44" s="711"/>
      <c r="C44" s="634" t="s">
        <v>400</v>
      </c>
      <c r="D44" s="640" t="s">
        <v>408</v>
      </c>
      <c r="E44" s="641"/>
      <c r="F44" s="641"/>
      <c r="G44" s="642"/>
      <c r="H44" s="642"/>
      <c r="I44" s="642"/>
      <c r="J44" s="642"/>
      <c r="K44" s="642"/>
      <c r="L44" s="642"/>
      <c r="M44" s="642"/>
      <c r="N44" s="642"/>
      <c r="O44" s="642"/>
      <c r="P44" s="642"/>
      <c r="Q44" s="642"/>
      <c r="R44" s="643"/>
    </row>
    <row r="45" spans="2:18" ht="11.25">
      <c r="B45" s="711"/>
      <c r="C45" s="634" t="s">
        <v>401</v>
      </c>
      <c r="D45" s="640" t="s">
        <v>668</v>
      </c>
      <c r="E45" s="641"/>
      <c r="F45" s="641"/>
      <c r="G45" s="641"/>
      <c r="H45" s="641"/>
      <c r="I45" s="642"/>
      <c r="J45" s="642"/>
      <c r="K45" s="642"/>
      <c r="L45" s="642"/>
      <c r="M45" s="642"/>
      <c r="N45" s="642"/>
      <c r="O45" s="642"/>
      <c r="P45" s="642"/>
      <c r="Q45" s="642"/>
      <c r="R45" s="643"/>
    </row>
    <row r="46" spans="2:18" ht="11.25">
      <c r="B46" s="711"/>
      <c r="C46" s="634" t="s">
        <v>402</v>
      </c>
      <c r="D46" s="644" t="s">
        <v>672</v>
      </c>
      <c r="E46" s="645"/>
      <c r="F46" s="645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7"/>
    </row>
    <row r="47" spans="2:18" ht="11.25">
      <c r="B47" s="711"/>
      <c r="C47" s="634" t="s">
        <v>403</v>
      </c>
      <c r="D47" s="634"/>
      <c r="E47" s="634"/>
      <c r="F47" s="635">
        <f>F48+F49+F50</f>
        <v>1111182.7999999998</v>
      </c>
      <c r="G47" s="635">
        <f>G48+G49+G50</f>
        <v>168846.41999999998</v>
      </c>
      <c r="H47" s="635">
        <f>H48+H49+H50</f>
        <v>942336.3800000001</v>
      </c>
      <c r="I47" s="635">
        <f>I48+I49+I50</f>
        <v>545523.4</v>
      </c>
      <c r="J47" s="635">
        <f>J48+J49+J50</f>
        <v>84423.15</v>
      </c>
      <c r="K47" s="634"/>
      <c r="L47" s="634"/>
      <c r="M47" s="635">
        <f>M48+M49+M50</f>
        <v>84423.15</v>
      </c>
      <c r="N47" s="635">
        <f>N48+N49+N50</f>
        <v>461100.25</v>
      </c>
      <c r="O47" s="634"/>
      <c r="P47" s="634"/>
      <c r="Q47" s="634"/>
      <c r="R47" s="635">
        <f>R48+R49+R50</f>
        <v>461100.25</v>
      </c>
    </row>
    <row r="48" spans="2:18" ht="11.25">
      <c r="B48" s="711"/>
      <c r="C48" s="634" t="s">
        <v>673</v>
      </c>
      <c r="D48" s="712"/>
      <c r="E48" s="715" t="s">
        <v>412</v>
      </c>
      <c r="F48" s="635">
        <v>206479.8</v>
      </c>
      <c r="G48" s="635">
        <v>23494.24</v>
      </c>
      <c r="H48" s="635">
        <v>182985.56</v>
      </c>
      <c r="I48" s="718">
        <v>545523.4</v>
      </c>
      <c r="J48" s="718">
        <v>84423.15</v>
      </c>
      <c r="K48" s="718"/>
      <c r="L48" s="718"/>
      <c r="M48" s="718">
        <v>84423.15</v>
      </c>
      <c r="N48" s="718">
        <v>461100.25</v>
      </c>
      <c r="O48" s="718"/>
      <c r="P48" s="718"/>
      <c r="Q48" s="718"/>
      <c r="R48" s="718">
        <v>461100.25</v>
      </c>
    </row>
    <row r="49" spans="2:18" ht="11.25">
      <c r="B49" s="711"/>
      <c r="C49" s="634" t="s">
        <v>404</v>
      </c>
      <c r="D49" s="713"/>
      <c r="E49" s="716"/>
      <c r="F49" s="635">
        <v>545523.4</v>
      </c>
      <c r="G49" s="635">
        <v>84423.15</v>
      </c>
      <c r="H49" s="635">
        <v>461100.25</v>
      </c>
      <c r="I49" s="719"/>
      <c r="J49" s="719"/>
      <c r="K49" s="719"/>
      <c r="L49" s="719"/>
      <c r="M49" s="719"/>
      <c r="N49" s="719"/>
      <c r="O49" s="719"/>
      <c r="P49" s="719"/>
      <c r="Q49" s="719"/>
      <c r="R49" s="719"/>
    </row>
    <row r="50" spans="2:18" ht="11.25">
      <c r="B50" s="711"/>
      <c r="C50" s="634" t="s">
        <v>674</v>
      </c>
      <c r="D50" s="714"/>
      <c r="E50" s="717"/>
      <c r="F50" s="635">
        <v>359179.6</v>
      </c>
      <c r="G50" s="635">
        <v>60929.03</v>
      </c>
      <c r="H50" s="635">
        <v>298250.57</v>
      </c>
      <c r="I50" s="720"/>
      <c r="J50" s="720"/>
      <c r="K50" s="720"/>
      <c r="L50" s="720"/>
      <c r="M50" s="720"/>
      <c r="N50" s="720"/>
      <c r="O50" s="720"/>
      <c r="P50" s="720"/>
      <c r="Q50" s="720"/>
      <c r="R50" s="720"/>
    </row>
    <row r="51" spans="2:18" ht="11.25">
      <c r="B51" s="649">
        <v>6</v>
      </c>
      <c r="C51" s="650" t="s">
        <v>671</v>
      </c>
      <c r="D51" s="721" t="s">
        <v>142</v>
      </c>
      <c r="E51" s="722"/>
      <c r="F51" s="635">
        <f>F33+F42</f>
        <v>1125642.7999999998</v>
      </c>
      <c r="G51" s="635">
        <f>G33+G42</f>
        <v>168846.41999999998</v>
      </c>
      <c r="H51" s="635">
        <f>H33+H42</f>
        <v>956796.3800000001</v>
      </c>
      <c r="I51" s="635">
        <f>I33+I42</f>
        <v>545523.4</v>
      </c>
      <c r="J51" s="635">
        <f>J33+J42</f>
        <v>84423.15</v>
      </c>
      <c r="K51" s="634"/>
      <c r="L51" s="634"/>
      <c r="M51" s="635">
        <f>M33+M42</f>
        <v>84423.15</v>
      </c>
      <c r="N51" s="635">
        <f>N33+N42</f>
        <v>461100.25</v>
      </c>
      <c r="O51" s="634"/>
      <c r="P51" s="634"/>
      <c r="Q51" s="634"/>
      <c r="R51" s="635">
        <f>R33+R42</f>
        <v>461100.25</v>
      </c>
    </row>
    <row r="52" spans="2:18" ht="11.25">
      <c r="B52" s="723" t="s">
        <v>712</v>
      </c>
      <c r="C52" s="723"/>
      <c r="D52" s="724" t="s">
        <v>142</v>
      </c>
      <c r="E52" s="725"/>
      <c r="F52" s="487">
        <f>F32+F51</f>
        <v>2590211.75</v>
      </c>
      <c r="G52" s="487">
        <f>G32+G51</f>
        <v>388531.76</v>
      </c>
      <c r="H52" s="487">
        <f>H32+H51</f>
        <v>2201679.99</v>
      </c>
      <c r="I52" s="487">
        <f>I32+I51</f>
        <v>1237336.53</v>
      </c>
      <c r="J52" s="487">
        <f>J32+J51</f>
        <v>188195.11</v>
      </c>
      <c r="K52" s="485"/>
      <c r="L52" s="485"/>
      <c r="M52" s="487">
        <f>M32+M51</f>
        <v>188195.11</v>
      </c>
      <c r="N52" s="487">
        <f>N32+N51</f>
        <v>1049141.42</v>
      </c>
      <c r="O52" s="485"/>
      <c r="P52" s="485"/>
      <c r="Q52" s="485"/>
      <c r="R52" s="487">
        <f>R32+R51</f>
        <v>1049141.42</v>
      </c>
    </row>
    <row r="53" spans="2:11" ht="11.25">
      <c r="B53" s="726" t="s">
        <v>410</v>
      </c>
      <c r="C53" s="726"/>
      <c r="D53" s="726"/>
      <c r="E53" s="726"/>
      <c r="F53" s="726"/>
      <c r="G53" s="726"/>
      <c r="H53" s="726"/>
      <c r="I53" s="726"/>
      <c r="J53" s="726"/>
      <c r="K53" s="726"/>
    </row>
    <row r="54" ht="11.25">
      <c r="B54" s="481" t="s">
        <v>411</v>
      </c>
    </row>
  </sheetData>
  <sheetProtection/>
  <mergeCells count="82">
    <mergeCell ref="D51:E51"/>
    <mergeCell ref="B52:C52"/>
    <mergeCell ref="D52:E52"/>
    <mergeCell ref="B53:K53"/>
    <mergeCell ref="Q39:Q41"/>
    <mergeCell ref="R39:R41"/>
    <mergeCell ref="M48:M50"/>
    <mergeCell ref="N48:N50"/>
    <mergeCell ref="O48:O50"/>
    <mergeCell ref="P48:P50"/>
    <mergeCell ref="Q48:Q50"/>
    <mergeCell ref="R48:R50"/>
    <mergeCell ref="I48:I50"/>
    <mergeCell ref="J48:J50"/>
    <mergeCell ref="K48:K50"/>
    <mergeCell ref="L48:L50"/>
    <mergeCell ref="D42:E42"/>
    <mergeCell ref="B43:B50"/>
    <mergeCell ref="D48:D50"/>
    <mergeCell ref="E48:E50"/>
    <mergeCell ref="I39:I41"/>
    <mergeCell ref="D32:E32"/>
    <mergeCell ref="O39:O41"/>
    <mergeCell ref="P39:P41"/>
    <mergeCell ref="D33:E33"/>
    <mergeCell ref="J39:J41"/>
    <mergeCell ref="K39:K41"/>
    <mergeCell ref="L39:L41"/>
    <mergeCell ref="M39:M41"/>
    <mergeCell ref="N39:N41"/>
    <mergeCell ref="D14:E14"/>
    <mergeCell ref="D18:F18"/>
    <mergeCell ref="D27:F27"/>
    <mergeCell ref="D23:E23"/>
    <mergeCell ref="B34:B41"/>
    <mergeCell ref="D39:D41"/>
    <mergeCell ref="E39:E41"/>
    <mergeCell ref="B24:B31"/>
    <mergeCell ref="D29:D31"/>
    <mergeCell ref="E29:E31"/>
    <mergeCell ref="B15:B22"/>
    <mergeCell ref="D20:D22"/>
    <mergeCell ref="E20:E22"/>
    <mergeCell ref="N20:N22"/>
    <mergeCell ref="J20:J22"/>
    <mergeCell ref="K20:K22"/>
    <mergeCell ref="R29:R31"/>
    <mergeCell ref="I29:I31"/>
    <mergeCell ref="J29:J31"/>
    <mergeCell ref="K29:K31"/>
    <mergeCell ref="Q20:Q22"/>
    <mergeCell ref="R20:R22"/>
    <mergeCell ref="O20:O22"/>
    <mergeCell ref="P29:P31"/>
    <mergeCell ref="I20:I22"/>
    <mergeCell ref="N29:N31"/>
    <mergeCell ref="I8:R8"/>
    <mergeCell ref="I9:I12"/>
    <mergeCell ref="J9:R9"/>
    <mergeCell ref="N10:R10"/>
    <mergeCell ref="J10:M10"/>
    <mergeCell ref="O11:R11"/>
    <mergeCell ref="J11:J12"/>
    <mergeCell ref="K11:M11"/>
    <mergeCell ref="N11:N12"/>
    <mergeCell ref="B5:R5"/>
    <mergeCell ref="B7:B12"/>
    <mergeCell ref="C7:C12"/>
    <mergeCell ref="D7:D12"/>
    <mergeCell ref="E7:E12"/>
    <mergeCell ref="F7:F12"/>
    <mergeCell ref="G7:H7"/>
    <mergeCell ref="I7:R7"/>
    <mergeCell ref="G8:G12"/>
    <mergeCell ref="H8:H12"/>
    <mergeCell ref="O29:O31"/>
    <mergeCell ref="Q29:Q31"/>
    <mergeCell ref="L20:L22"/>
    <mergeCell ref="M20:M22"/>
    <mergeCell ref="P20:P22"/>
    <mergeCell ref="M29:M31"/>
    <mergeCell ref="L29:L31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E2" sqref="E2:E3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4.140625" style="0" customWidth="1"/>
  </cols>
  <sheetData>
    <row r="1" ht="12.75">
      <c r="F1" t="s">
        <v>369</v>
      </c>
    </row>
    <row r="2" spans="3:6" ht="18.75">
      <c r="C2" s="476"/>
      <c r="E2" s="370"/>
      <c r="F2" t="s">
        <v>869</v>
      </c>
    </row>
    <row r="3" ht="12.75">
      <c r="F3" t="s">
        <v>870</v>
      </c>
    </row>
    <row r="4" ht="18.75">
      <c r="E4" s="452"/>
    </row>
    <row r="5" ht="16.5" customHeight="1">
      <c r="E5" s="536"/>
    </row>
    <row r="6" spans="2:7" ht="19.5" customHeight="1">
      <c r="B6" s="271"/>
      <c r="D6" s="272" t="s">
        <v>642</v>
      </c>
      <c r="E6" s="271"/>
      <c r="F6" s="271"/>
      <c r="G6" s="271"/>
    </row>
    <row r="7" spans="5:7" ht="11.25" customHeight="1">
      <c r="E7" s="67"/>
      <c r="F7" s="67"/>
      <c r="G7" s="67"/>
    </row>
    <row r="8" spans="5:7" ht="14.25" customHeight="1" thickBot="1">
      <c r="E8" s="47"/>
      <c r="F8" s="47"/>
      <c r="G8" s="68" t="s">
        <v>90</v>
      </c>
    </row>
    <row r="9" spans="2:7" ht="19.5" customHeight="1">
      <c r="B9" s="733" t="s">
        <v>6</v>
      </c>
      <c r="C9" s="735" t="s">
        <v>7</v>
      </c>
      <c r="D9" s="736" t="s">
        <v>8</v>
      </c>
      <c r="E9" s="727" t="s">
        <v>315</v>
      </c>
      <c r="F9" s="727" t="s">
        <v>316</v>
      </c>
      <c r="G9" s="728" t="s">
        <v>317</v>
      </c>
    </row>
    <row r="10" spans="2:7" ht="19.5" customHeight="1">
      <c r="B10" s="734"/>
      <c r="C10" s="686"/>
      <c r="D10" s="737"/>
      <c r="E10" s="685"/>
      <c r="F10" s="685"/>
      <c r="G10" s="729"/>
    </row>
    <row r="11" spans="2:7" ht="19.5" customHeight="1">
      <c r="B11" s="734"/>
      <c r="C11" s="686"/>
      <c r="D11" s="737"/>
      <c r="E11" s="685"/>
      <c r="F11" s="685"/>
      <c r="G11" s="729"/>
    </row>
    <row r="12" spans="2:7" ht="19.5" customHeight="1">
      <c r="B12" s="734"/>
      <c r="C12" s="686"/>
      <c r="D12" s="738"/>
      <c r="E12" s="685"/>
      <c r="F12" s="685"/>
      <c r="G12" s="729"/>
    </row>
    <row r="13" spans="2:7" ht="6.75" customHeight="1">
      <c r="B13" s="273">
        <v>1</v>
      </c>
      <c r="C13" s="70">
        <v>2</v>
      </c>
      <c r="D13" s="70">
        <v>3</v>
      </c>
      <c r="E13" s="70">
        <v>4</v>
      </c>
      <c r="F13" s="70">
        <v>5</v>
      </c>
      <c r="G13" s="274">
        <v>6</v>
      </c>
    </row>
    <row r="14" spans="2:7" ht="52.5" customHeight="1">
      <c r="B14" s="380">
        <v>900</v>
      </c>
      <c r="C14" s="56">
        <v>90003</v>
      </c>
      <c r="D14" s="56">
        <v>2650</v>
      </c>
      <c r="E14" s="488" t="s">
        <v>318</v>
      </c>
      <c r="F14" s="488" t="s">
        <v>319</v>
      </c>
      <c r="G14" s="381">
        <v>46000</v>
      </c>
    </row>
    <row r="15" spans="2:7" ht="30" customHeight="1">
      <c r="B15" s="492"/>
      <c r="C15" s="493"/>
      <c r="D15" s="493"/>
      <c r="E15" s="493"/>
      <c r="F15" s="493"/>
      <c r="G15" s="494"/>
    </row>
    <row r="16" spans="2:7" ht="30" customHeight="1">
      <c r="B16" s="489"/>
      <c r="C16" s="490"/>
      <c r="D16" s="490"/>
      <c r="E16" s="490"/>
      <c r="F16" s="490"/>
      <c r="G16" s="491"/>
    </row>
    <row r="17" spans="2:7" s="47" customFormat="1" ht="30" customHeight="1" thickBot="1">
      <c r="B17" s="730" t="s">
        <v>320</v>
      </c>
      <c r="C17" s="731"/>
      <c r="D17" s="731"/>
      <c r="E17" s="732"/>
      <c r="F17" s="275"/>
      <c r="G17" s="463">
        <f>SUM(G14:G16)</f>
        <v>46000</v>
      </c>
    </row>
  </sheetData>
  <sheetProtection/>
  <mergeCells count="7">
    <mergeCell ref="F9:F12"/>
    <mergeCell ref="G9:G12"/>
    <mergeCell ref="B17:E17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E2" sqref="E2:E3"/>
    </sheetView>
  </sheetViews>
  <sheetFormatPr defaultColWidth="9.140625" defaultRowHeight="12.75"/>
  <cols>
    <col min="1" max="1" width="7.140625" style="47" customWidth="1"/>
    <col min="2" max="2" width="4.00390625" style="47" customWidth="1"/>
    <col min="3" max="3" width="6.57421875" style="47" customWidth="1"/>
    <col min="4" max="4" width="9.00390625" style="47" customWidth="1"/>
    <col min="5" max="5" width="6.7109375" style="47" customWidth="1"/>
    <col min="6" max="6" width="37.7109375" style="47" customWidth="1"/>
    <col min="7" max="7" width="19.28125" style="47" customWidth="1"/>
    <col min="8" max="8" width="8.8515625" style="47" customWidth="1"/>
    <col min="9" max="9" width="7.7109375" style="47" customWidth="1"/>
    <col min="10" max="16384" width="9.140625" style="47" customWidth="1"/>
  </cols>
  <sheetData>
    <row r="1" ht="12.75">
      <c r="F1" t="s">
        <v>630</v>
      </c>
    </row>
    <row r="2" spans="3:6" ht="18.75">
      <c r="C2" s="477"/>
      <c r="E2" s="449"/>
      <c r="F2" s="623" t="s">
        <v>871</v>
      </c>
    </row>
    <row r="3" ht="12.75">
      <c r="F3" s="623" t="s">
        <v>872</v>
      </c>
    </row>
    <row r="4" spans="6:7" ht="18.75">
      <c r="F4" s="451"/>
      <c r="G4"/>
    </row>
    <row r="5" ht="15">
      <c r="F5" s="537"/>
    </row>
    <row r="6" spans="2:7" ht="38.25" customHeight="1">
      <c r="B6" s="279"/>
      <c r="C6" s="279"/>
      <c r="D6" s="742" t="s">
        <v>643</v>
      </c>
      <c r="E6" s="742"/>
      <c r="F6" s="742"/>
      <c r="G6" s="279"/>
    </row>
    <row r="7" spans="6:7" ht="15" customHeight="1">
      <c r="F7" s="67"/>
      <c r="G7" s="67"/>
    </row>
    <row r="8" ht="15" customHeight="1">
      <c r="G8" s="68" t="s">
        <v>90</v>
      </c>
    </row>
    <row r="9" spans="2:7" ht="36" customHeight="1">
      <c r="B9" s="52" t="s">
        <v>91</v>
      </c>
      <c r="C9" s="52" t="s">
        <v>6</v>
      </c>
      <c r="D9" s="52" t="s">
        <v>7</v>
      </c>
      <c r="E9" s="69" t="s">
        <v>8</v>
      </c>
      <c r="F9" s="52" t="s">
        <v>125</v>
      </c>
      <c r="G9" s="52" t="s">
        <v>126</v>
      </c>
    </row>
    <row r="10" spans="2:7" ht="11.25" customHeight="1">
      <c r="B10" s="70">
        <v>1</v>
      </c>
      <c r="C10" s="70">
        <v>2</v>
      </c>
      <c r="D10" s="70">
        <v>3</v>
      </c>
      <c r="E10" s="70">
        <v>4</v>
      </c>
      <c r="F10" s="70">
        <v>5</v>
      </c>
      <c r="G10" s="70">
        <v>6</v>
      </c>
    </row>
    <row r="11" spans="2:7" ht="30" customHeight="1">
      <c r="B11" s="56" t="s">
        <v>95</v>
      </c>
      <c r="C11" s="56">
        <v>921</v>
      </c>
      <c r="D11" s="56">
        <v>92109</v>
      </c>
      <c r="E11" s="71">
        <v>2480</v>
      </c>
      <c r="F11" s="57" t="s">
        <v>127</v>
      </c>
      <c r="G11" s="266">
        <v>514000</v>
      </c>
    </row>
    <row r="12" spans="2:7" ht="30" customHeight="1">
      <c r="B12" s="56" t="s">
        <v>97</v>
      </c>
      <c r="C12" s="56">
        <v>921</v>
      </c>
      <c r="D12" s="56">
        <v>92116</v>
      </c>
      <c r="E12" s="71">
        <v>2480</v>
      </c>
      <c r="F12" s="57" t="s">
        <v>372</v>
      </c>
      <c r="G12" s="266">
        <v>252000</v>
      </c>
    </row>
    <row r="13" spans="2:7" ht="30" customHeight="1">
      <c r="B13" s="56" t="s">
        <v>98</v>
      </c>
      <c r="C13" s="56">
        <v>926</v>
      </c>
      <c r="D13" s="56">
        <v>92601</v>
      </c>
      <c r="E13" s="71">
        <v>2480</v>
      </c>
      <c r="F13" s="57" t="s">
        <v>128</v>
      </c>
      <c r="G13" s="266">
        <v>125000</v>
      </c>
    </row>
    <row r="14" spans="2:7" ht="30" customHeight="1">
      <c r="B14" s="739" t="s">
        <v>129</v>
      </c>
      <c r="C14" s="740"/>
      <c r="D14" s="740"/>
      <c r="E14" s="740"/>
      <c r="F14" s="741"/>
      <c r="G14" s="78">
        <f>G11+G12+G13</f>
        <v>891000</v>
      </c>
    </row>
    <row r="16" ht="12.75">
      <c r="B16" s="72"/>
    </row>
    <row r="17" ht="12.75">
      <c r="B17" s="49"/>
    </row>
    <row r="19" ht="12.75">
      <c r="B19" s="49"/>
    </row>
  </sheetData>
  <sheetProtection/>
  <mergeCells count="2">
    <mergeCell ref="B14:F14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E2" sqref="E2:E3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8.57421875" style="0" customWidth="1"/>
  </cols>
  <sheetData>
    <row r="1" ht="12.75">
      <c r="E1" t="s">
        <v>370</v>
      </c>
    </row>
    <row r="2" spans="2:5" ht="18.75">
      <c r="B2" s="476"/>
      <c r="D2" s="449"/>
      <c r="E2" s="623" t="s">
        <v>873</v>
      </c>
    </row>
    <row r="3" ht="12.75">
      <c r="E3" s="623" t="s">
        <v>874</v>
      </c>
    </row>
    <row r="5" ht="15">
      <c r="E5" s="535"/>
    </row>
    <row r="6" spans="2:6" ht="48.75" customHeight="1">
      <c r="B6" s="684" t="s">
        <v>644</v>
      </c>
      <c r="C6" s="684"/>
      <c r="D6" s="684"/>
      <c r="E6" s="684"/>
      <c r="F6" s="684"/>
    </row>
    <row r="7" spans="5:6" ht="16.5" customHeight="1">
      <c r="E7" s="67"/>
      <c r="F7" s="67"/>
    </row>
    <row r="8" spans="5:6" ht="16.5" customHeight="1" thickBot="1">
      <c r="E8" s="47"/>
      <c r="F8" s="73" t="s">
        <v>90</v>
      </c>
    </row>
    <row r="9" spans="2:6" ht="19.5" customHeight="1">
      <c r="B9" s="367" t="s">
        <v>6</v>
      </c>
      <c r="C9" s="368" t="s">
        <v>7</v>
      </c>
      <c r="D9" s="368" t="s">
        <v>8</v>
      </c>
      <c r="E9" s="368" t="s">
        <v>336</v>
      </c>
      <c r="F9" s="377" t="s">
        <v>126</v>
      </c>
    </row>
    <row r="10" spans="2:6" s="290" customFormat="1" ht="7.5" customHeight="1">
      <c r="B10" s="273">
        <v>1</v>
      </c>
      <c r="C10" s="70">
        <v>2</v>
      </c>
      <c r="D10" s="70">
        <v>3</v>
      </c>
      <c r="E10" s="70">
        <v>4</v>
      </c>
      <c r="F10" s="274">
        <v>5</v>
      </c>
    </row>
    <row r="11" spans="2:6" s="290" customFormat="1" ht="72" customHeight="1">
      <c r="B11" s="380">
        <v>851</v>
      </c>
      <c r="C11" s="56">
        <v>85154</v>
      </c>
      <c r="D11" s="56">
        <v>2830</v>
      </c>
      <c r="E11" s="310" t="s">
        <v>378</v>
      </c>
      <c r="F11" s="381">
        <v>35000</v>
      </c>
    </row>
    <row r="12" spans="2:6" ht="72">
      <c r="B12" s="380">
        <v>853</v>
      </c>
      <c r="C12" s="56">
        <v>85395</v>
      </c>
      <c r="D12" s="56">
        <v>2830</v>
      </c>
      <c r="E12" s="310" t="s">
        <v>353</v>
      </c>
      <c r="F12" s="381">
        <v>4000</v>
      </c>
    </row>
    <row r="13" spans="2:6" ht="72">
      <c r="B13" s="380">
        <v>921</v>
      </c>
      <c r="C13" s="56">
        <v>92105</v>
      </c>
      <c r="D13" s="56">
        <v>2830</v>
      </c>
      <c r="E13" s="310" t="s">
        <v>354</v>
      </c>
      <c r="F13" s="381">
        <v>18000</v>
      </c>
    </row>
    <row r="14" spans="2:6" ht="72">
      <c r="B14" s="382">
        <v>926</v>
      </c>
      <c r="C14" s="54">
        <v>92605</v>
      </c>
      <c r="D14" s="54">
        <v>2830</v>
      </c>
      <c r="E14" s="379" t="s">
        <v>355</v>
      </c>
      <c r="F14" s="383">
        <v>111000</v>
      </c>
    </row>
    <row r="15" spans="2:6" ht="30" customHeight="1" thickBot="1">
      <c r="B15" s="743" t="s">
        <v>129</v>
      </c>
      <c r="C15" s="744"/>
      <c r="D15" s="744"/>
      <c r="E15" s="745"/>
      <c r="F15" s="378">
        <f>SUM(F11:F14)</f>
        <v>168000</v>
      </c>
    </row>
    <row r="29" ht="12.75">
      <c r="E29" s="203"/>
    </row>
  </sheetData>
  <sheetProtection/>
  <mergeCells count="2">
    <mergeCell ref="B15:E15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6"/>
  <sheetViews>
    <sheetView zoomScalePageLayoutView="0" workbookViewId="0" topLeftCell="A1">
      <selection activeCell="E2" sqref="E2:E3"/>
    </sheetView>
  </sheetViews>
  <sheetFormatPr defaultColWidth="9.140625" defaultRowHeight="12.75"/>
  <cols>
    <col min="1" max="1" width="5.7109375" style="47" customWidth="1"/>
    <col min="2" max="2" width="4.00390625" style="47" customWidth="1"/>
    <col min="3" max="3" width="24.8515625" style="47" customWidth="1"/>
    <col min="4" max="4" width="5.8515625" style="47" customWidth="1"/>
    <col min="5" max="5" width="8.140625" style="47" customWidth="1"/>
    <col min="6" max="6" width="5.421875" style="47" customWidth="1"/>
    <col min="7" max="7" width="35.421875" style="47" customWidth="1"/>
    <col min="8" max="8" width="10.7109375" style="47" customWidth="1"/>
    <col min="9" max="9" width="0.85546875" style="47" customWidth="1"/>
    <col min="10" max="11" width="9.140625" style="47" customWidth="1"/>
    <col min="12" max="12" width="10.8515625" style="47" customWidth="1"/>
    <col min="13" max="16384" width="9.140625" style="47" customWidth="1"/>
  </cols>
  <sheetData>
    <row r="1" ht="12.75">
      <c r="G1" s="623" t="s">
        <v>798</v>
      </c>
    </row>
    <row r="2" ht="12.75">
      <c r="G2" t="s">
        <v>869</v>
      </c>
    </row>
    <row r="3" ht="12.75">
      <c r="G3" t="s">
        <v>870</v>
      </c>
    </row>
    <row r="4" spans="6:7" ht="12.75">
      <c r="F4" s="623"/>
      <c r="G4" s="623"/>
    </row>
    <row r="5" ht="15">
      <c r="E5" s="535"/>
    </row>
    <row r="6" spans="3:5" ht="18">
      <c r="C6" s="251" t="s">
        <v>797</v>
      </c>
      <c r="E6" s="535"/>
    </row>
    <row r="7" spans="5:8" ht="15">
      <c r="E7" s="535"/>
      <c r="H7" s="627" t="s">
        <v>90</v>
      </c>
    </row>
    <row r="8" spans="2:8" ht="18" customHeight="1">
      <c r="B8" s="625" t="s">
        <v>91</v>
      </c>
      <c r="C8" s="625" t="s">
        <v>796</v>
      </c>
      <c r="D8" s="625" t="s">
        <v>6</v>
      </c>
      <c r="E8" s="625" t="s">
        <v>7</v>
      </c>
      <c r="F8" s="52" t="s">
        <v>8</v>
      </c>
      <c r="G8" s="52" t="s">
        <v>92</v>
      </c>
      <c r="H8" s="52" t="s">
        <v>649</v>
      </c>
    </row>
    <row r="9" spans="2:8" ht="10.5" customHeight="1">
      <c r="B9" s="7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</row>
    <row r="10" spans="2:8" ht="18" customHeight="1">
      <c r="B10" s="56" t="s">
        <v>95</v>
      </c>
      <c r="C10" s="539" t="s">
        <v>650</v>
      </c>
      <c r="D10" s="624">
        <v>921</v>
      </c>
      <c r="E10" s="23">
        <v>92195</v>
      </c>
      <c r="F10" s="23">
        <v>4210</v>
      </c>
      <c r="G10" s="43" t="s">
        <v>171</v>
      </c>
      <c r="H10" s="659">
        <v>13128</v>
      </c>
    </row>
    <row r="11" spans="2:8" ht="18" customHeight="1">
      <c r="B11" s="56" t="s">
        <v>97</v>
      </c>
      <c r="C11" s="539" t="s">
        <v>651</v>
      </c>
      <c r="D11" s="624">
        <v>921</v>
      </c>
      <c r="E11" s="23">
        <v>92195</v>
      </c>
      <c r="F11" s="23">
        <v>4210</v>
      </c>
      <c r="G11" s="43" t="s">
        <v>171</v>
      </c>
      <c r="H11" s="659">
        <v>12400</v>
      </c>
    </row>
    <row r="12" spans="2:8" ht="18" customHeight="1">
      <c r="B12" s="56" t="s">
        <v>98</v>
      </c>
      <c r="C12" s="539" t="s">
        <v>652</v>
      </c>
      <c r="D12" s="624">
        <v>921</v>
      </c>
      <c r="E12" s="23">
        <v>92195</v>
      </c>
      <c r="F12" s="23">
        <v>4210</v>
      </c>
      <c r="G12" s="43" t="s">
        <v>171</v>
      </c>
      <c r="H12" s="659">
        <v>8984.71</v>
      </c>
    </row>
    <row r="13" spans="2:8" ht="18" customHeight="1">
      <c r="B13" s="56" t="s">
        <v>101</v>
      </c>
      <c r="C13" s="539" t="s">
        <v>653</v>
      </c>
      <c r="D13" s="624">
        <v>921</v>
      </c>
      <c r="E13" s="23">
        <v>92195</v>
      </c>
      <c r="F13" s="23">
        <v>6050</v>
      </c>
      <c r="G13" s="31" t="s">
        <v>210</v>
      </c>
      <c r="H13" s="659">
        <v>22978.8</v>
      </c>
    </row>
    <row r="14" spans="2:8" ht="18" customHeight="1">
      <c r="B14" s="56" t="s">
        <v>104</v>
      </c>
      <c r="C14" s="539" t="s">
        <v>654</v>
      </c>
      <c r="D14" s="624">
        <v>921</v>
      </c>
      <c r="E14" s="23">
        <v>92195</v>
      </c>
      <c r="F14" s="23">
        <v>6050</v>
      </c>
      <c r="G14" s="31" t="s">
        <v>210</v>
      </c>
      <c r="H14" s="659">
        <v>20984</v>
      </c>
    </row>
    <row r="15" spans="2:8" ht="18" customHeight="1">
      <c r="B15" s="746" t="s">
        <v>106</v>
      </c>
      <c r="C15" s="539" t="s">
        <v>655</v>
      </c>
      <c r="D15" s="624">
        <v>921</v>
      </c>
      <c r="E15" s="23">
        <v>92195</v>
      </c>
      <c r="F15" s="23">
        <v>4210</v>
      </c>
      <c r="G15" s="43" t="s">
        <v>171</v>
      </c>
      <c r="H15" s="659">
        <v>8460</v>
      </c>
    </row>
    <row r="16" spans="2:8" ht="18" customHeight="1">
      <c r="B16" s="747"/>
      <c r="C16" s="539" t="s">
        <v>655</v>
      </c>
      <c r="D16" s="624">
        <v>921</v>
      </c>
      <c r="E16" s="23">
        <v>92195</v>
      </c>
      <c r="F16" s="179" t="s">
        <v>169</v>
      </c>
      <c r="G16" s="43" t="s">
        <v>170</v>
      </c>
      <c r="H16" s="659">
        <v>500</v>
      </c>
    </row>
    <row r="17" spans="2:8" ht="18" customHeight="1">
      <c r="B17" s="746" t="s">
        <v>109</v>
      </c>
      <c r="C17" s="539" t="s">
        <v>656</v>
      </c>
      <c r="D17" s="624">
        <v>921</v>
      </c>
      <c r="E17" s="23">
        <v>92195</v>
      </c>
      <c r="F17" s="23">
        <v>4210</v>
      </c>
      <c r="G17" s="43" t="s">
        <v>171</v>
      </c>
      <c r="H17" s="659">
        <v>4500</v>
      </c>
    </row>
    <row r="18" spans="2:8" ht="18" customHeight="1">
      <c r="B18" s="747"/>
      <c r="C18" s="539" t="s">
        <v>656</v>
      </c>
      <c r="D18" s="624">
        <v>921</v>
      </c>
      <c r="E18" s="23">
        <v>92195</v>
      </c>
      <c r="F18" s="23">
        <v>6050</v>
      </c>
      <c r="G18" s="31" t="s">
        <v>210</v>
      </c>
      <c r="H18" s="659">
        <v>9126.43</v>
      </c>
    </row>
    <row r="19" spans="2:8" ht="18" customHeight="1">
      <c r="B19" s="56" t="s">
        <v>112</v>
      </c>
      <c r="C19" s="539" t="s">
        <v>657</v>
      </c>
      <c r="D19" s="624">
        <v>921</v>
      </c>
      <c r="E19" s="23">
        <v>92195</v>
      </c>
      <c r="F19" s="23">
        <v>6050</v>
      </c>
      <c r="G19" s="31" t="s">
        <v>210</v>
      </c>
      <c r="H19" s="659">
        <v>8571.09</v>
      </c>
    </row>
    <row r="20" spans="2:8" ht="18" customHeight="1">
      <c r="B20" s="56" t="s">
        <v>306</v>
      </c>
      <c r="C20" s="539" t="s">
        <v>658</v>
      </c>
      <c r="D20" s="624">
        <v>921</v>
      </c>
      <c r="E20" s="23">
        <v>92195</v>
      </c>
      <c r="F20" s="23">
        <v>4210</v>
      </c>
      <c r="G20" s="43" t="s">
        <v>171</v>
      </c>
      <c r="H20" s="659">
        <v>15901.33</v>
      </c>
    </row>
    <row r="21" spans="2:8" ht="18" customHeight="1">
      <c r="B21" s="746" t="s">
        <v>457</v>
      </c>
      <c r="C21" s="539" t="s">
        <v>659</v>
      </c>
      <c r="D21" s="624">
        <v>921</v>
      </c>
      <c r="E21" s="23">
        <v>92195</v>
      </c>
      <c r="F21" s="23">
        <v>4210</v>
      </c>
      <c r="G21" s="43" t="s">
        <v>171</v>
      </c>
      <c r="H21" s="659">
        <v>2978.8</v>
      </c>
    </row>
    <row r="22" spans="2:8" ht="18" customHeight="1">
      <c r="B22" s="747"/>
      <c r="C22" s="539" t="s">
        <v>659</v>
      </c>
      <c r="D22" s="624">
        <v>921</v>
      </c>
      <c r="E22" s="23">
        <v>92195</v>
      </c>
      <c r="F22" s="23">
        <v>6050</v>
      </c>
      <c r="G22" s="31" t="s">
        <v>210</v>
      </c>
      <c r="H22" s="659">
        <v>20000</v>
      </c>
    </row>
    <row r="23" spans="2:8" ht="18" customHeight="1">
      <c r="B23" s="56" t="s">
        <v>460</v>
      </c>
      <c r="C23" s="539" t="s">
        <v>660</v>
      </c>
      <c r="D23" s="624">
        <v>921</v>
      </c>
      <c r="E23" s="23">
        <v>92195</v>
      </c>
      <c r="F23" s="23">
        <v>4210</v>
      </c>
      <c r="G23" s="43" t="s">
        <v>171</v>
      </c>
      <c r="H23" s="659">
        <v>7924</v>
      </c>
    </row>
    <row r="24" spans="2:8" ht="18" customHeight="1">
      <c r="B24" s="56" t="s">
        <v>463</v>
      </c>
      <c r="C24" s="539" t="s">
        <v>661</v>
      </c>
      <c r="D24" s="624">
        <v>921</v>
      </c>
      <c r="E24" s="23">
        <v>92195</v>
      </c>
      <c r="F24" s="23">
        <v>4210</v>
      </c>
      <c r="G24" s="43" t="s">
        <v>171</v>
      </c>
      <c r="H24" s="659">
        <v>15000</v>
      </c>
    </row>
    <row r="25" spans="2:8" ht="18" customHeight="1">
      <c r="B25" s="56" t="s">
        <v>466</v>
      </c>
      <c r="C25" s="539" t="s">
        <v>662</v>
      </c>
      <c r="D25" s="624">
        <v>921</v>
      </c>
      <c r="E25" s="23">
        <v>92195</v>
      </c>
      <c r="F25" s="23">
        <v>4210</v>
      </c>
      <c r="G25" s="43" t="s">
        <v>171</v>
      </c>
      <c r="H25" s="659">
        <v>16400</v>
      </c>
    </row>
    <row r="26" spans="2:8" ht="18" customHeight="1">
      <c r="B26" s="746" t="s">
        <v>469</v>
      </c>
      <c r="C26" s="539" t="s">
        <v>663</v>
      </c>
      <c r="D26" s="624">
        <v>921</v>
      </c>
      <c r="E26" s="23">
        <v>92195</v>
      </c>
      <c r="F26" s="23">
        <v>4210</v>
      </c>
      <c r="G26" s="43" t="s">
        <v>171</v>
      </c>
      <c r="H26" s="659">
        <v>5794</v>
      </c>
    </row>
    <row r="27" spans="2:8" ht="18" customHeight="1">
      <c r="B27" s="747"/>
      <c r="C27" s="539" t="s">
        <v>663</v>
      </c>
      <c r="D27" s="624">
        <v>921</v>
      </c>
      <c r="E27" s="23">
        <v>92195</v>
      </c>
      <c r="F27" s="23">
        <v>6050</v>
      </c>
      <c r="G27" s="31" t="s">
        <v>210</v>
      </c>
      <c r="H27" s="659">
        <v>3251.3</v>
      </c>
    </row>
    <row r="28" spans="2:8" ht="18" customHeight="1">
      <c r="B28" s="56" t="s">
        <v>472</v>
      </c>
      <c r="C28" s="539" t="s">
        <v>664</v>
      </c>
      <c r="D28" s="624">
        <v>921</v>
      </c>
      <c r="E28" s="23">
        <v>92195</v>
      </c>
      <c r="F28" s="23">
        <v>4210</v>
      </c>
      <c r="G28" s="43" t="s">
        <v>171</v>
      </c>
      <c r="H28" s="659">
        <v>13235.79</v>
      </c>
    </row>
    <row r="29" spans="2:8" ht="18" customHeight="1">
      <c r="B29" s="746" t="s">
        <v>475</v>
      </c>
      <c r="C29" s="539" t="s">
        <v>665</v>
      </c>
      <c r="D29" s="624">
        <v>921</v>
      </c>
      <c r="E29" s="23">
        <v>92195</v>
      </c>
      <c r="F29" s="23">
        <v>4210</v>
      </c>
      <c r="G29" s="43" t="s">
        <v>171</v>
      </c>
      <c r="H29" s="659">
        <v>8000</v>
      </c>
    </row>
    <row r="30" spans="2:8" ht="18" customHeight="1">
      <c r="B30" s="747"/>
      <c r="C30" s="539" t="s">
        <v>665</v>
      </c>
      <c r="D30" s="624">
        <v>921</v>
      </c>
      <c r="E30" s="23">
        <v>92195</v>
      </c>
      <c r="F30" s="179" t="s">
        <v>169</v>
      </c>
      <c r="G30" s="43" t="s">
        <v>170</v>
      </c>
      <c r="H30" s="659">
        <v>1674.07</v>
      </c>
    </row>
    <row r="31" spans="2:8" ht="18" customHeight="1">
      <c r="B31" s="60" t="s">
        <v>478</v>
      </c>
      <c r="C31" s="661" t="s">
        <v>666</v>
      </c>
      <c r="D31" s="662">
        <v>921</v>
      </c>
      <c r="E31" s="30">
        <v>92195</v>
      </c>
      <c r="F31" s="30">
        <v>4210</v>
      </c>
      <c r="G31" s="31" t="s">
        <v>171</v>
      </c>
      <c r="H31" s="659">
        <v>6594.92</v>
      </c>
    </row>
    <row r="32" spans="2:8" ht="18" customHeight="1">
      <c r="B32" s="739" t="s">
        <v>129</v>
      </c>
      <c r="C32" s="740"/>
      <c r="D32" s="740"/>
      <c r="E32" s="740"/>
      <c r="F32" s="740"/>
      <c r="G32" s="622"/>
      <c r="H32" s="660">
        <f>SUM(H10:H31)</f>
        <v>226387.24000000002</v>
      </c>
    </row>
    <row r="36" ht="12.75">
      <c r="D36" s="626"/>
    </row>
  </sheetData>
  <sheetProtection/>
  <mergeCells count="6">
    <mergeCell ref="B32:F32"/>
    <mergeCell ref="B15:B16"/>
    <mergeCell ref="B17:B18"/>
    <mergeCell ref="B21:B22"/>
    <mergeCell ref="B26:B27"/>
    <mergeCell ref="B29:B30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2009-12-10T10:04:29Z</cp:lastPrinted>
  <dcterms:created xsi:type="dcterms:W3CDTF">2007-11-06T07:50:06Z</dcterms:created>
  <dcterms:modified xsi:type="dcterms:W3CDTF">2009-12-10T12:46:34Z</dcterms:modified>
  <cp:category/>
  <cp:version/>
  <cp:contentType/>
  <cp:contentStatus/>
</cp:coreProperties>
</file>