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386" windowWidth="8340" windowHeight="11640" tabRatio="937" activeTab="0"/>
  </bookViews>
  <sheets>
    <sheet name="dochody" sheetId="1" r:id="rId1"/>
    <sheet name="wydatki" sheetId="2" r:id="rId2"/>
    <sheet name="doch.wyd.adm.rząd." sheetId="3" r:id="rId3"/>
    <sheet name="przychody,rozchody" sheetId="4" r:id="rId4"/>
    <sheet name="dotacje rozwojowe" sheetId="5" r:id="rId5"/>
    <sheet name="dotacja dla zakł.budż." sheetId="6" r:id="rId6"/>
    <sheet name="dotacje podm." sheetId="7" r:id="rId7"/>
    <sheet name="dotacje celowe" sheetId="8" r:id="rId8"/>
    <sheet name="fundusz sołecki" sheetId="9" r:id="rId9"/>
    <sheet name="plan zakł.bud.doch.wł." sheetId="10" r:id="rId10"/>
    <sheet name="zad.inwest." sheetId="11" r:id="rId11"/>
    <sheet name="zał.12" sheetId="12" r:id="rId12"/>
  </sheets>
  <definedNames/>
  <calcPr fullCalcOnLoad="1"/>
</workbook>
</file>

<file path=xl/sharedStrings.xml><?xml version="1.0" encoding="utf-8"?>
<sst xmlns="http://schemas.openxmlformats.org/spreadsheetml/2006/main" count="1298" uniqueCount="559">
  <si>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</si>
  <si>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</si>
  <si>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</si>
  <si>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</si>
  <si>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</si>
  <si>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</si>
  <si>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</si>
  <si>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</si>
  <si>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</si>
  <si>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</si>
  <si>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</si>
  <si>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</si>
  <si>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</si>
  <si>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</si>
  <si>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</si>
  <si>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</si>
  <si>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</si>
  <si>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</si>
  <si>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</si>
  <si>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</si>
  <si>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</si>
  <si>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</si>
  <si>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</si>
  <si>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</si>
  <si>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</si>
  <si>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</si>
  <si>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</si>
  <si>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</si>
  <si>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</si>
  <si>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</si>
  <si>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</si>
  <si>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</si>
  <si>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</si>
  <si>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</si>
  <si>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</si>
  <si>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</si>
  <si>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</si>
  <si>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</si>
  <si>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</si>
  <si>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</si>
  <si>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</si>
  <si>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</si>
  <si>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</si>
  <si>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</si>
  <si>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</si>
  <si>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</si>
  <si>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</si>
  <si>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</si>
  <si>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</si>
  <si>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</si>
  <si>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</si>
  <si>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</si>
  <si>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</si>
  <si>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</si>
  <si>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</si>
  <si>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</si>
  <si>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</si>
  <si>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</si>
  <si>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</si>
  <si>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</si>
  <si>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</si>
  <si>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</si>
  <si>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</si>
  <si>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</si>
  <si>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</si>
  <si>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</si>
  <si>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</si>
  <si>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</si>
  <si>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</si>
  <si>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</si>
  <si>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GOSPODARKA KOMUNALNA I OCHRONA ŚRODOWISKA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</si>
  <si>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</si>
  <si>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</si>
  <si>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</si>
  <si>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</si>
  <si>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</si>
  <si>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</si>
  <si>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</si>
  <si>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</si>
  <si>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</si>
  <si>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</si>
  <si>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</si>
  <si>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</si>
  <si>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</si>
  <si>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</si>
  <si>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</si>
  <si>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</si>
  <si>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</si>
  <si>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</si>
  <si>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</si>
  <si>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</si>
  <si>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</si>
  <si>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</si>
  <si>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</si>
  <si>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</si>
  <si>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</si>
  <si>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</si>
  <si>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</si>
  <si>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</si>
  <si>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</si>
  <si>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</si>
  <si>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</si>
  <si>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</si>
  <si>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</si>
  <si>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</si>
  <si>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Wydatki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</si>
  <si>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</si>
  <si>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</si>
  <si>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</si>
  <si>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</si>
  <si>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</si>
  <si>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</si>
  <si>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</si>
  <si>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</si>
  <si>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</si>
  <si>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</si>
  <si>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</si>
  <si>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</si>
  <si>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</si>
  <si>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</si>
  <si>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</si>
  <si>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</si>
  <si>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</si>
  <si>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</si>
  <si>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</si>
  <si>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</si>
  <si>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</si>
  <si>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</si>
  <si>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</si>
  <si>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</si>
  <si>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</si>
  <si>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</si>
  <si>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</si>
  <si>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</si>
  <si>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</si>
  <si>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</si>
  <si>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</si>
  <si>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</si>
  <si>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</si>
  <si>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</si>
  <si>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</si>
  <si>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</si>
  <si>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</si>
  <si>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</si>
  <si>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</si>
  <si>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</si>
  <si>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</si>
  <si>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</si>
  <si>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</si>
  <si>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</si>
  <si>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</si>
  <si>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</si>
  <si>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</si>
  <si>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</si>
  <si>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</si>
  <si>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</si>
  <si>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</si>
  <si>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</si>
  <si>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</si>
  <si>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</si>
  <si>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</si>
  <si>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</si>
  <si>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</si>
  <si>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</si>
  <si>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</si>
  <si>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</si>
  <si>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</si>
  <si>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</si>
  <si>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OGÓŁEM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</si>
  <si>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</si>
  <si>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</si>
  <si>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</si>
  <si>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</si>
  <si>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</si>
  <si>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</si>
  <si>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</si>
  <si>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</si>
  <si>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6300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</si>
  <si>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</si>
  <si>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</si>
  <si>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</si>
  <si>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</si>
  <si>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</si>
  <si>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</si>
  <si>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</si>
  <si>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</si>
  <si>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</si>
  <si>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</si>
  <si>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</si>
  <si>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</si>
  <si>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</si>
  <si>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</si>
  <si>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</si>
  <si>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</si>
  <si>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</si>
  <si>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</si>
  <si>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</si>
  <si>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</si>
  <si>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</si>
  <si>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</si>
  <si>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</si>
  <si>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</si>
  <si>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</si>
  <si>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</si>
  <si>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</si>
  <si>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</si>
  <si>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</si>
  <si>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</si>
  <si>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</si>
  <si>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</si>
  <si>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</si>
  <si>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</si>
  <si>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</si>
  <si>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</si>
  <si>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</si>
  <si>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</si>
  <si>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</si>
  <si>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</si>
  <si>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</si>
  <si>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</si>
  <si>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</si>
  <si>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</si>
  <si>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</si>
  <si>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</si>
  <si>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</si>
  <si>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</si>
  <si>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</si>
  <si>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</si>
  <si>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</si>
  <si>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</si>
  <si>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</si>
  <si>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</si>
  <si>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</si>
  <si>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</si>
  <si>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</si>
  <si>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</si>
  <si>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</si>
  <si>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</si>
  <si>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</si>
  <si>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</si>
  <si>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</si>
  <si>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</si>
  <si>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</si>
  <si>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</si>
  <si>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</si>
  <si>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</si>
  <si>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</si>
  <si>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</si>
  <si>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</si>
  <si>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</si>
  <si>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92109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</si>
  <si>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</si>
  <si>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</si>
  <si>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</si>
  <si>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</si>
  <si>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</si>
  <si>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</si>
  <si>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</si>
  <si>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</si>
  <si>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</si>
  <si>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</si>
  <si>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</si>
  <si>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</si>
  <si>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</si>
  <si>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</si>
  <si>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</si>
  <si>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</si>
  <si>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Nazwa zadania</t>
  </si>
  <si>
    <t>0830</t>
  </si>
  <si>
    <t>Wpływy z usług</t>
  </si>
  <si>
    <t>01008</t>
  </si>
  <si>
    <t>85153</t>
  </si>
  <si>
    <t>90002</t>
  </si>
  <si>
    <t>2830</t>
  </si>
  <si>
    <t>dotacja celowa z budżetu na finansowanie lub dofinansowanie zadań zleconych do realizacji pozostałym jednostkom niezaliczanym do sektora finan.publicznych</t>
  </si>
  <si>
    <t>Gimnazja</t>
  </si>
  <si>
    <t>wpłaty gmin na rzecz innych jst na dofinansowanie zadań bieżących</t>
  </si>
  <si>
    <t>4. Cmentarze</t>
  </si>
  <si>
    <t>6. Oczyszczanie miast i wsi</t>
  </si>
  <si>
    <t>90013</t>
  </si>
  <si>
    <t>4309</t>
  </si>
  <si>
    <t>Załącznik Nr 6 do</t>
  </si>
  <si>
    <t xml:space="preserve">                                          Załącznik Nr 8 do</t>
  </si>
  <si>
    <t>Załącznik Nr 10 do</t>
  </si>
  <si>
    <t>Biblioteka Gminna Duszniki</t>
  </si>
  <si>
    <t>90095</t>
  </si>
  <si>
    <t>Drogi publiczne gminne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</si>
  <si>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</si>
  <si>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</si>
  <si>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</si>
  <si>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</si>
  <si>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</si>
  <si>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</si>
  <si>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</si>
  <si>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</si>
  <si>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</si>
  <si>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</si>
  <si>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</si>
  <si>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</si>
  <si>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</si>
  <si>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</si>
  <si>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</si>
  <si>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</si>
  <si>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</si>
  <si>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</si>
  <si>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</si>
  <si>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</si>
  <si>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</si>
  <si>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</si>
  <si>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</si>
  <si>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</si>
  <si>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</si>
  <si>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</si>
  <si>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</si>
  <si>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Kapitał Ludzki</t>
  </si>
  <si>
    <t>Rozwój wykształcenia i kompetencji w regionach</t>
  </si>
  <si>
    <t>Ogółem (1+2)</t>
  </si>
  <si>
    <t>** środki własne j.s.t., współfinansowanie z budżetu państwa oraz inne</t>
  </si>
  <si>
    <t>853/85395</t>
  </si>
  <si>
    <t>Załącznik Nr 5 do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</si>
  <si>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</si>
  <si>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</si>
  <si>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</si>
  <si>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</si>
  <si>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</si>
  <si>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</si>
  <si>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</si>
  <si>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Załącznik Nr 2 do</t>
  </si>
  <si>
    <t xml:space="preserve">                                                              Załącznik Nr 3 do</t>
  </si>
  <si>
    <t xml:space="preserve">                                                   Załącznik Nr 7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</si>
  <si>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</si>
  <si>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</si>
  <si>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</si>
  <si>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</si>
  <si>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</si>
  <si>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</si>
  <si>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</si>
  <si>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</si>
  <si>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</si>
  <si>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</si>
  <si>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</si>
  <si>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</si>
  <si>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</si>
  <si>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</si>
  <si>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</si>
  <si>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</si>
  <si>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</si>
  <si>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</si>
  <si>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</si>
  <si>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9.1 Wyrównywanie szans edukacyjnych i zapewnienie wysokiej jakości usług edukacyjnych świadczonych w systemie oświaty</t>
  </si>
  <si>
    <t>Zasiłki stałe</t>
  </si>
  <si>
    <t>2. Zakłady gospodarki mieszkaniowej</t>
  </si>
  <si>
    <t>3. Pozostała działalność</t>
  </si>
  <si>
    <t>5. Gospodarka ściekowa i ochrona wód</t>
  </si>
  <si>
    <t>Oświetlenie ulic, placów i dróg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</si>
  <si>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</si>
  <si>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</si>
  <si>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</si>
  <si>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</si>
  <si>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</si>
  <si>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</si>
  <si>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</si>
  <si>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</si>
  <si>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</si>
  <si>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</si>
  <si>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różne opłaty i składki - z.z.</t>
  </si>
  <si>
    <t>szkolenia pracowników - z.z.</t>
  </si>
  <si>
    <t>zakup usług pozostałych - z.z.</t>
  </si>
  <si>
    <t>podróże służbowe krajowe - z.z.</t>
  </si>
  <si>
    <t>odpisy na zakładowy fundusz świadczeń socjalnych - z.z.</t>
  </si>
  <si>
    <t xml:space="preserve">składki na ubezpieczenia zdrowotne </t>
  </si>
  <si>
    <t>składki na ubezpieczenia zdrowotne - z.z.</t>
  </si>
  <si>
    <t>Nazwa jednostki pomocniczej</t>
  </si>
  <si>
    <t>Załącznik Nr 9 do</t>
  </si>
  <si>
    <t>Wpływy ze sprzedaży składników majątkowych</t>
  </si>
  <si>
    <t>Spółki wodne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</si>
  <si>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</si>
  <si>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</si>
  <si>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</si>
  <si>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</si>
  <si>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</si>
  <si>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</si>
  <si>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</si>
  <si>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</si>
  <si>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</si>
  <si>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</si>
  <si>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</si>
  <si>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</si>
  <si>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</si>
  <si>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</si>
  <si>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</si>
  <si>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</si>
  <si>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</si>
  <si>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</si>
  <si>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</si>
  <si>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</si>
  <si>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</si>
  <si>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</si>
  <si>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</si>
  <si>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</si>
  <si>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</si>
  <si>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</si>
  <si>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Domy i ośrodki kultury, świetlice i kluby</t>
  </si>
  <si>
    <t>Obiekty sportowe</t>
  </si>
  <si>
    <t>Urzędy wojewódzkie</t>
  </si>
  <si>
    <t xml:space="preserve">                                                              Załącznik Nr 3 cd.</t>
  </si>
  <si>
    <t xml:space="preserve">  </t>
  </si>
  <si>
    <t xml:space="preserve">                                    Załącznik Nr 11 do</t>
  </si>
  <si>
    <t xml:space="preserve">Wpływy z różnych opłat </t>
  </si>
  <si>
    <t>Wpływy i wydatki związane z gromadzeneim środków z opłat i kar za korzystanie ze środowiska</t>
  </si>
  <si>
    <t>4307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</si>
  <si>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</si>
  <si>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</si>
  <si>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</si>
  <si>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</si>
  <si>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</si>
  <si>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</si>
  <si>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2350</t>
  </si>
  <si>
    <t>dochody budżetu państwa związane z realizacją zadań zlecanych jst</t>
  </si>
  <si>
    <t>14.</t>
  </si>
  <si>
    <t>Projekty kanalizacji sanitarnych i sieci wodociągowych</t>
  </si>
  <si>
    <t>Zakup sprzętu komputerowego z oprogramowaniem dla Urzędu Gminy</t>
  </si>
  <si>
    <t>Plan dochodów budżetu gminy na 2012r.</t>
  </si>
  <si>
    <t>I. Dochody i wydatki związane z realizacją zadań z zakresu administracji rządowej zleconych gminie i innych zadań zleconych odrębnymi ustawami w 2012r.</t>
  </si>
  <si>
    <t xml:space="preserve">                                 Przychody i rozchody budżetu w 2012r.</t>
  </si>
  <si>
    <t>Wydatki* na programy i projekty ze środków z budżetu UE oraz innych środków ze źródeł zagranicznych niepodlegających zwrotowi w 2012r.</t>
  </si>
  <si>
    <t>Zakres i kwota dotacji dla samorządowego zakładu budżetowego w 2012r.</t>
  </si>
  <si>
    <t>Pozostałe dotacje związane z realizacją zadań gminy w 2012r.</t>
  </si>
  <si>
    <t xml:space="preserve">              Wydatki jednostek pomocniczych na rok 2012</t>
  </si>
  <si>
    <t xml:space="preserve">                                       Zadania inwestycyjne w 2012r.</t>
  </si>
  <si>
    <t>90008</t>
  </si>
  <si>
    <t>Środki na dofinansowanie własnych inwestycji gmin, powiatów, samorządów województw, pozyskane z innych źródeł</t>
  </si>
  <si>
    <t>0910</t>
  </si>
  <si>
    <t>Dotacje celowe otrzymane z bp na realizację własnych zadań inwestycyjnych gmin</t>
  </si>
  <si>
    <t>Plan 2012r.</t>
  </si>
  <si>
    <t>II. Dochody budżetu państwa związane z realizacją zadań zleconych jednostkom samorządu terytorialnegoz w 2012r.</t>
  </si>
  <si>
    <t>Plan
2012r.</t>
  </si>
  <si>
    <t xml:space="preserve">Budowa przyzagrodowych oczyszczalni ścieków na terenach zabudowy rozproszonej </t>
  </si>
  <si>
    <t>Pozyskiwanie materiałów do zgłoszenia robót budowlanych</t>
  </si>
  <si>
    <t>Przebudowa ul.Sportowej w Dusznikach</t>
  </si>
  <si>
    <t>Przebudowa ul.Polnej w Sękowie</t>
  </si>
  <si>
    <t>Zakup serwera dla Urzędu Gminy</t>
  </si>
  <si>
    <t>KULTURA FIZYCZNA</t>
  </si>
  <si>
    <t xml:space="preserve">KULTURA FIZYCZNA </t>
  </si>
  <si>
    <t>Projekt budowy Sali sportowej przy SP i Gimnazjum w Dusznikach</t>
  </si>
  <si>
    <t>Rehabilitacja zawodowa i społeczna osób niepełnosprawnych</t>
  </si>
  <si>
    <t>Budowa warsztatów terapii zajęciowej</t>
  </si>
  <si>
    <t>Plan wydatków majątkowych na 2012r.</t>
  </si>
  <si>
    <t>Przebudowa linii średniego napięcia przy ORLIKU w Dusznikach</t>
  </si>
  <si>
    <t>01095</t>
  </si>
  <si>
    <t>75095</t>
  </si>
  <si>
    <t>85311</t>
  </si>
  <si>
    <t>Ochrona różnorodności biologicznej i krajobrazu</t>
  </si>
  <si>
    <t>Samorządowe zakłady budżetowe</t>
  </si>
  <si>
    <t>Plan przychodów i wydatków samorządowych zakładów budżetowych na 2012r.</t>
  </si>
  <si>
    <t>dotacje
z budżetu</t>
  </si>
  <si>
    <t>Przychody</t>
  </si>
  <si>
    <t>Budowa kanalizacji sanitarnej i wodociągu w Grzebienisku</t>
  </si>
  <si>
    <t>Projekt przebudowy ul. Powstańców Wlkp. w Dusznikach</t>
  </si>
  <si>
    <t>Odnowa miejscowości KUNOWO</t>
  </si>
  <si>
    <t>Odnowa miejscowości CERADZ DOLNY</t>
  </si>
  <si>
    <t>Budowa Sali sportowej przy SP i Gimnazjum              w Dusznikach</t>
  </si>
  <si>
    <t>Budowa kompleksu boisk sportowych w ramach programu "Moje Boisko ORLIK 2012" w Dusznikach</t>
  </si>
  <si>
    <t>2012 r.</t>
  </si>
  <si>
    <t>z tego: 2011r.</t>
  </si>
  <si>
    <t>2013 r.</t>
  </si>
  <si>
    <t>4.1</t>
  </si>
  <si>
    <t>5.1</t>
  </si>
  <si>
    <t>Ogółem (4+5)</t>
  </si>
  <si>
    <t xml:space="preserve">wydatki inwestycyjne jednostek budżetowych </t>
  </si>
  <si>
    <r>
      <t xml:space="preserve">zakup materiałów i wyposażenia </t>
    </r>
    <r>
      <rPr>
        <b/>
        <sz val="9"/>
        <rFont val="Arial CE"/>
        <family val="0"/>
      </rPr>
      <t>(w tym fundusz sołecki - 64.894,61 zł)</t>
    </r>
  </si>
  <si>
    <r>
      <t xml:space="preserve">zakup usług remontowych </t>
    </r>
    <r>
      <rPr>
        <b/>
        <sz val="9"/>
        <rFont val="Arial CE"/>
        <family val="0"/>
      </rPr>
      <t>(w tym fundusz sołecki - 172.380,40 zł)</t>
    </r>
  </si>
  <si>
    <r>
      <t xml:space="preserve">zakup usług pozostałych </t>
    </r>
    <r>
      <rPr>
        <b/>
        <sz val="9"/>
        <rFont val="Arial CE"/>
        <family val="0"/>
      </rPr>
      <t>(w tym fundusz sołecki - 10.500,00 zł)</t>
    </r>
  </si>
  <si>
    <t>Indywidualizacja procesu nauczania na terenie Gminy Duszniki</t>
  </si>
  <si>
    <t>I Ty masz szansę w gminie Duszniki</t>
  </si>
  <si>
    <t>podatek od nieruchomości</t>
  </si>
  <si>
    <r>
      <rPr>
        <sz val="8"/>
        <rFont val="Arial CE"/>
        <family val="0"/>
      </rPr>
      <t>Dotacja celowa w ramach programów finansowanych z udziałem środków europejskich oraz środków, o których mowa w art.. 5 ust. 1 pkt 3 oraz ust. 3 pkt 5 i 6 ustawy.</t>
    </r>
    <r>
      <rPr>
        <sz val="9"/>
        <rFont val="Arial CE"/>
        <family val="2"/>
      </rPr>
      <t xml:space="preserve"> "</t>
    </r>
    <r>
      <rPr>
        <b/>
        <sz val="9"/>
        <rFont val="Arial CE"/>
        <family val="0"/>
      </rPr>
      <t>Indywidualizacja</t>
    </r>
    <r>
      <rPr>
        <sz val="9"/>
        <rFont val="Arial CE"/>
        <family val="2"/>
      </rPr>
      <t xml:space="preserve"> …"</t>
    </r>
  </si>
  <si>
    <t>Wpływy z podatku dochodowego od osób fizycznych</t>
  </si>
  <si>
    <t>Różne rozliczenia finansowe</t>
  </si>
  <si>
    <t xml:space="preserve">Dochody jednostek samorządu terytorialnego związane z realizacją zadań z zakresu administracji rządowej oraz innych zadań zleconych ustawami </t>
  </si>
  <si>
    <t>zakup usług pozostałych "Indywidualizacja..."</t>
  </si>
  <si>
    <t>6067</t>
  </si>
  <si>
    <t>6069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</si>
  <si>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</si>
  <si>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</si>
  <si>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zakup usług pozostałych "I Ty masz szansę..."</t>
  </si>
  <si>
    <r>
      <t>wydatki na zakupy inwestycyjne jedn.budż. "</t>
    </r>
    <r>
      <rPr>
        <sz val="8"/>
        <rFont val="Arial CE"/>
        <family val="0"/>
      </rPr>
      <t>I Ty masz szansę…</t>
    </r>
    <r>
      <rPr>
        <sz val="9"/>
        <rFont val="Arial CE"/>
        <family val="0"/>
      </rPr>
      <t>"</t>
    </r>
  </si>
  <si>
    <t>Zakup sprzętu informatycznego w ramach projektu "I Ty masz szansę…"</t>
  </si>
  <si>
    <t>świadczenia społeczne (w tym dożywianie 40.000,00zł)</t>
  </si>
  <si>
    <r>
      <rPr>
        <sz val="8"/>
        <rFont val="Arial CE"/>
        <family val="0"/>
      </rPr>
      <t>Dotacja celowa w ramach programów finansowanych z udziałem środków europejskich oraz środków, o których mowa w art.. 5 ust. 1 pkt 3 oraz ust. 3 pkt 5 i 6 ustawy.</t>
    </r>
    <r>
      <rPr>
        <sz val="9"/>
        <rFont val="Arial CE"/>
        <family val="2"/>
      </rPr>
      <t xml:space="preserve"> "</t>
    </r>
    <r>
      <rPr>
        <b/>
        <sz val="9"/>
        <rFont val="Arial CE"/>
        <family val="0"/>
      </rPr>
      <t>I Ty masz szansę</t>
    </r>
    <r>
      <rPr>
        <sz val="9"/>
        <rFont val="Arial CE"/>
        <family val="2"/>
      </rPr>
      <t xml:space="preserve"> …"</t>
    </r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</si>
  <si>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</si>
  <si>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</si>
  <si>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</si>
  <si>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</si>
  <si>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</si>
  <si>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</si>
  <si>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</si>
  <si>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</si>
  <si>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</si>
  <si>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</si>
  <si>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</si>
  <si>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</si>
  <si>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</si>
  <si>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</si>
  <si>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* wydatki obejmują wydatki bieżące i majątkowe (dotyczące inwestycji rocznych)</t>
  </si>
  <si>
    <t>Gminne Centrum Kultury Duszniki</t>
  </si>
  <si>
    <t>GZO Duszniki</t>
  </si>
  <si>
    <t>szkolenia radnych</t>
  </si>
  <si>
    <t xml:space="preserve">Pomoc finansowa na dofinansowanie przebudowy dróg powiatowych (Wilczyna, Lubosina) </t>
  </si>
  <si>
    <t>Wpływy z innych lokalnych opłat pobieranych przez jst na podstawie odrębnych ustaw, tj. opłata za umieszczenie urządzeń w pasie drogowym</t>
  </si>
  <si>
    <t>Pozostałe odsetki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</si>
  <si>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</si>
  <si>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</si>
  <si>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</si>
  <si>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</si>
  <si>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</si>
  <si>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opłat za zezwolenia na sprzedaż napojów alkoholowych</t>
  </si>
  <si>
    <t>Wpływy z innych lokalnych opłat pobieranych przez jst na podstawie odrębnych ustaw, tj. renta planistyczna, opłata adiacencka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</si>
  <si>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</si>
  <si>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</si>
  <si>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gromadzeneim środków z opłat produktowych</t>
  </si>
  <si>
    <t>DOCHODY OD OSÓB PRAWNYCH, OD OSÓB FIZYCZNYCH I OD INNYCH JEDNOSTEK NIEPOSIADAJĄCYCH OSOBOWOŚCI PRAWNEJ ORAZ WYDATKI ZWIĄZANE Z ICH POBOREM</t>
  </si>
  <si>
    <t>Melioracje wodne</t>
  </si>
  <si>
    <t>dotacja celowa na pomoc finansową  udzielaną między jednostkami samorządu terytorialnego na dofinansowanie własnych zadań inwestycyjnych i zakupów inwestycyjnych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</si>
  <si>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</si>
  <si>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</si>
  <si>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</si>
  <si>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</si>
  <si>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wydatki osobowe niezaliczone do wynagrodzeń - z.z.</t>
  </si>
  <si>
    <t>opłaty za administrowanie i czynsze za budynki, lokale i pomieszczenia garażowe</t>
  </si>
  <si>
    <t>dotacja przedmiotowa z budżetu dla samorządowego zakładu budżetowego</t>
  </si>
  <si>
    <t>Ochrona zabytków i opieka nad zabytkami</t>
  </si>
  <si>
    <t xml:space="preserve">Zadania w zakresie kultury fizycznej </t>
  </si>
  <si>
    <t>Dotacje celowe na zadania własne gminy realizowane przez podmioty nienależące do sektora finansów publicznych w 2012r.</t>
  </si>
  <si>
    <t>75814</t>
  </si>
  <si>
    <t>pozostałe odsetki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</si>
  <si>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</si>
  <si>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</si>
  <si>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Dotacje przedmiotowe, podmiotowe i celowe na zadania własne gminy realizowane przez podmioty należące do sektora finansów publicznych w 2012r.</t>
  </si>
  <si>
    <t>4580</t>
  </si>
  <si>
    <t xml:space="preserve">                                                            Uchwały Rady Gminy Duszniki Nr XVII/97/11</t>
  </si>
  <si>
    <t xml:space="preserve">                                                            z dnia 29 grudnia 2011r.</t>
  </si>
  <si>
    <t>Plan wydatków budżetu gminy na 2012r.</t>
  </si>
  <si>
    <t xml:space="preserve">                                                              Uchwały Rady Gminy Duszniki Nr XVII/97/11</t>
  </si>
  <si>
    <t xml:space="preserve">                                                              z dnia 29 grudnia 2011r.</t>
  </si>
  <si>
    <t>Uchwały Rady Gminy Duszniki Nr XVII/97/11</t>
  </si>
  <si>
    <t>z dnia 29 grudnia 2011r.</t>
  </si>
  <si>
    <t xml:space="preserve">                                                   Uchwały Rady Gminy Duszniki Nr XVII/97/11</t>
  </si>
  <si>
    <t xml:space="preserve">                                                    z dnia 29 grudnia 2011r.</t>
  </si>
  <si>
    <t xml:space="preserve">                                          Uchwały Rady Gminy Duszniki Nr XVII/97/11</t>
  </si>
  <si>
    <t xml:space="preserve">                                          z dnia 29 grudnia 2011r.</t>
  </si>
  <si>
    <t xml:space="preserve">                                    Uchwały Rady Gminy Duszniki Nr XVII/97/11</t>
  </si>
  <si>
    <t xml:space="preserve">                                    z dnia 29 grudnia 2011r.</t>
  </si>
  <si>
    <t xml:space="preserve">                                       z dnia 29 grudnia 2011r.</t>
  </si>
  <si>
    <t xml:space="preserve">                                                           Załącznik Nr 1 do</t>
  </si>
  <si>
    <t xml:space="preserve">                                                           Uchwały Rady Gminy Duszniki Nr XVII/97/11</t>
  </si>
  <si>
    <t xml:space="preserve">                                                           z dnia 29 grudnia 2011r.</t>
  </si>
  <si>
    <t xml:space="preserve">                                       Załącznik Nr 12 do</t>
  </si>
  <si>
    <t xml:space="preserve">                                       Uchwały Rady Gminy Duszniki Nr XVII/97/11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</si>
</sst>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107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9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i/>
      <sz val="11"/>
      <color indexed="17"/>
      <name val="Arial CE"/>
      <family val="0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sz val="10"/>
      <color indexed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12"/>
      <color indexed="12"/>
      <name val="Arial CE"/>
      <family val="0"/>
    </font>
    <font>
      <b/>
      <sz val="10"/>
      <color indexed="17"/>
      <name val="Arial CE"/>
      <family val="0"/>
    </font>
    <font>
      <sz val="8"/>
      <name val="Times New Roman CE"/>
      <family val="1"/>
    </font>
    <font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2"/>
      <name val="Georgia"/>
      <family val="1"/>
    </font>
    <font>
      <b/>
      <i/>
      <sz val="10"/>
      <color indexed="17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8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36" fillId="0" borderId="0">
      <alignment/>
      <protection/>
    </xf>
    <xf numFmtId="0" fontId="100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7" fillId="33" borderId="13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2"/>
    </xf>
    <xf numFmtId="4" fontId="7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7" fontId="3" fillId="33" borderId="1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7" fontId="25" fillId="0" borderId="20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7" fontId="29" fillId="0" borderId="12" xfId="0" applyNumberFormat="1" applyFont="1" applyBorder="1" applyAlignment="1">
      <alignment horizontal="right" vertical="center" wrapText="1"/>
    </xf>
    <xf numFmtId="7" fontId="30" fillId="0" borderId="0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7" fontId="1" fillId="0" borderId="14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7" fontId="25" fillId="0" borderId="15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7" fontId="29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31" fillId="0" borderId="0" xfId="0" applyNumberFormat="1" applyFont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7" fontId="25" fillId="0" borderId="22" xfId="0" applyNumberFormat="1" applyFont="1" applyBorder="1" applyAlignment="1">
      <alignment horizontal="righ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7" fontId="1" fillId="0" borderId="14" xfId="0" applyNumberFormat="1" applyFont="1" applyBorder="1" applyAlignment="1">
      <alignment horizontal="right" vertical="center" wrapText="1"/>
    </xf>
    <xf numFmtId="7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 wrapText="1"/>
    </xf>
    <xf numFmtId="7" fontId="31" fillId="0" borderId="0" xfId="0" applyNumberFormat="1" applyFont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7" fontId="25" fillId="0" borderId="11" xfId="0" applyNumberFormat="1" applyFont="1" applyBorder="1" applyAlignment="1">
      <alignment vertical="center" wrapText="1"/>
    </xf>
    <xf numFmtId="7" fontId="28" fillId="0" borderId="0" xfId="0" applyNumberFormat="1" applyFont="1" applyBorder="1" applyAlignment="1">
      <alignment horizontal="right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7" fontId="16" fillId="0" borderId="14" xfId="0" applyNumberFormat="1" applyFont="1" applyBorder="1" applyAlignment="1">
      <alignment vertical="center" wrapText="1"/>
    </xf>
    <xf numFmtId="4" fontId="35" fillId="0" borderId="14" xfId="0" applyNumberFormat="1" applyFont="1" applyFill="1" applyBorder="1" applyAlignment="1">
      <alignment horizontal="right" vertical="center"/>
    </xf>
    <xf numFmtId="4" fontId="35" fillId="0" borderId="14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left" vertical="center"/>
    </xf>
    <xf numFmtId="0" fontId="37" fillId="0" borderId="14" xfId="0" applyFont="1" applyFill="1" applyBorder="1" applyAlignment="1" quotePrefix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8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4" fontId="39" fillId="0" borderId="14" xfId="0" applyNumberFormat="1" applyFont="1" applyFill="1" applyBorder="1" applyAlignment="1">
      <alignment horizontal="right" vertical="center" wrapText="1"/>
    </xf>
    <xf numFmtId="4" fontId="39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35" fillId="0" borderId="14" xfId="0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4" fontId="42" fillId="0" borderId="14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8" fontId="17" fillId="0" borderId="1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4" fontId="47" fillId="0" borderId="0" xfId="0" applyNumberFormat="1" applyFont="1" applyAlignment="1">
      <alignment horizontal="right" vertical="center" wrapText="1"/>
    </xf>
    <xf numFmtId="4" fontId="48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center" vertical="center" wrapText="1"/>
    </xf>
    <xf numFmtId="4" fontId="47" fillId="0" borderId="0" xfId="0" applyNumberFormat="1" applyFont="1" applyFill="1" applyAlignment="1">
      <alignment vertical="center" wrapText="1"/>
    </xf>
    <xf numFmtId="4" fontId="47" fillId="0" borderId="0" xfId="0" applyNumberFormat="1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8" fontId="1" fillId="0" borderId="14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8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8" fillId="0" borderId="14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5" fillId="0" borderId="21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7" fontId="25" fillId="0" borderId="16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/>
    </xf>
    <xf numFmtId="7" fontId="31" fillId="0" borderId="0" xfId="0" applyNumberFormat="1" applyFont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8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4" fontId="12" fillId="0" borderId="31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7" fillId="0" borderId="33" xfId="0" applyNumberFormat="1" applyFont="1" applyBorder="1" applyAlignment="1">
      <alignment/>
    </xf>
    <xf numFmtId="164" fontId="16" fillId="0" borderId="1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53" fillId="0" borderId="0" xfId="0" applyFont="1" applyAlignment="1">
      <alignment vertical="center"/>
    </xf>
    <xf numFmtId="7" fontId="3" fillId="33" borderId="36" xfId="0" applyNumberFormat="1" applyFont="1" applyFill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7" fontId="1" fillId="0" borderId="35" xfId="0" applyNumberFormat="1" applyFont="1" applyBorder="1" applyAlignment="1">
      <alignment horizontal="right" vertical="center"/>
    </xf>
    <xf numFmtId="49" fontId="28" fillId="0" borderId="34" xfId="0" applyNumberFormat="1" applyFont="1" applyBorder="1" applyAlignment="1">
      <alignment horizontal="center" vertical="center"/>
    </xf>
    <xf numFmtId="7" fontId="1" fillId="0" borderId="35" xfId="0" applyNumberFormat="1" applyFont="1" applyFill="1" applyBorder="1" applyAlignment="1">
      <alignment horizontal="right" vertical="center"/>
    </xf>
    <xf numFmtId="49" fontId="1" fillId="0" borderId="32" xfId="0" applyNumberFormat="1" applyFont="1" applyBorder="1" applyAlignment="1">
      <alignment horizontal="center" vertical="center"/>
    </xf>
    <xf numFmtId="7" fontId="1" fillId="0" borderId="33" xfId="0" applyNumberFormat="1" applyFont="1" applyFill="1" applyBorder="1" applyAlignment="1">
      <alignment horizontal="right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7" fontId="1" fillId="0" borderId="3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5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0" fontId="1" fillId="0" borderId="13" xfId="0" applyFont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164" fontId="38" fillId="0" borderId="33" xfId="0" applyNumberFormat="1" applyFont="1" applyBorder="1" applyAlignment="1">
      <alignment vertical="center"/>
    </xf>
    <xf numFmtId="49" fontId="25" fillId="0" borderId="28" xfId="0" applyNumberFormat="1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7" fontId="1" fillId="0" borderId="35" xfId="0" applyNumberFormat="1" applyFont="1" applyBorder="1" applyAlignment="1">
      <alignment vertical="center" wrapText="1"/>
    </xf>
    <xf numFmtId="49" fontId="1" fillId="0" borderId="34" xfId="0" applyNumberFormat="1" applyFont="1" applyBorder="1" applyAlignment="1">
      <alignment vertical="center"/>
    </xf>
    <xf numFmtId="49" fontId="25" fillId="0" borderId="30" xfId="0" applyNumberFormat="1" applyFont="1" applyBorder="1" applyAlignment="1">
      <alignment horizontal="center" vertical="center" wrapText="1"/>
    </xf>
    <xf numFmtId="8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7" fontId="25" fillId="0" borderId="0" xfId="0" applyNumberFormat="1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39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4" fontId="39" fillId="0" borderId="14" xfId="0" applyNumberFormat="1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165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5" fillId="0" borderId="34" xfId="0" applyFont="1" applyFill="1" applyBorder="1" applyAlignment="1" quotePrefix="1">
      <alignment horizontal="center" vertical="center"/>
    </xf>
    <xf numFmtId="0" fontId="0" fillId="0" borderId="35" xfId="0" applyBorder="1" applyAlignment="1">
      <alignment/>
    </xf>
    <xf numFmtId="0" fontId="33" fillId="0" borderId="34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1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4" fontId="7" fillId="0" borderId="43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38" fillId="0" borderId="14" xfId="0" applyFont="1" applyFill="1" applyBorder="1" applyAlignment="1">
      <alignment vertical="center" wrapText="1"/>
    </xf>
    <xf numFmtId="0" fontId="16" fillId="0" borderId="17" xfId="0" applyFont="1" applyBorder="1" applyAlignment="1" quotePrefix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7" xfId="0" applyFont="1" applyBorder="1" applyAlignment="1">
      <alignment horizontal="center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7" fontId="16" fillId="0" borderId="11" xfId="0" applyNumberFormat="1" applyFont="1" applyBorder="1" applyAlignment="1">
      <alignment vertical="center" wrapText="1"/>
    </xf>
    <xf numFmtId="0" fontId="62" fillId="0" borderId="2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 wrapText="1"/>
    </xf>
    <xf numFmtId="7" fontId="1" fillId="0" borderId="29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7" fontId="16" fillId="0" borderId="15" xfId="0" applyNumberFormat="1" applyFont="1" applyBorder="1" applyAlignment="1">
      <alignment vertical="center" wrapText="1"/>
    </xf>
    <xf numFmtId="7" fontId="16" fillId="0" borderId="15" xfId="0" applyNumberFormat="1" applyFont="1" applyFill="1" applyBorder="1" applyAlignment="1">
      <alignment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7" fontId="16" fillId="0" borderId="17" xfId="0" applyNumberFormat="1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7" fontId="16" fillId="0" borderId="15" xfId="0" applyNumberFormat="1" applyFont="1" applyFill="1" applyBorder="1" applyAlignment="1">
      <alignment horizontal="right" vertical="center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7" fontId="16" fillId="0" borderId="11" xfId="0" applyNumberFormat="1" applyFont="1" applyBorder="1" applyAlignment="1">
      <alignment vertical="center" wrapText="1"/>
    </xf>
    <xf numFmtId="7" fontId="16" fillId="0" borderId="15" xfId="0" applyNumberFormat="1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8" fontId="12" fillId="0" borderId="12" xfId="0" applyNumberFormat="1" applyFont="1" applyBorder="1" applyAlignment="1" quotePrefix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7" fontId="12" fillId="0" borderId="29" xfId="0" applyNumberFormat="1" applyFont="1" applyBorder="1" applyAlignment="1">
      <alignment vertical="center" wrapText="1"/>
    </xf>
    <xf numFmtId="8" fontId="12" fillId="0" borderId="12" xfId="0" applyNumberFormat="1" applyFont="1" applyBorder="1" applyAlignment="1">
      <alignment horizontal="center" vertical="center"/>
    </xf>
    <xf numFmtId="7" fontId="12" fillId="0" borderId="31" xfId="0" applyNumberFormat="1" applyFont="1" applyBorder="1" applyAlignment="1">
      <alignment horizontal="right" vertical="center"/>
    </xf>
    <xf numFmtId="8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7" fontId="12" fillId="0" borderId="35" xfId="0" applyNumberFormat="1" applyFont="1" applyBorder="1" applyAlignment="1">
      <alignment horizontal="right" vertical="center"/>
    </xf>
    <xf numFmtId="7" fontId="12" fillId="0" borderId="35" xfId="0" applyNumberFormat="1" applyFont="1" applyFill="1" applyBorder="1" applyAlignment="1">
      <alignment horizontal="right" vertical="center"/>
    </xf>
    <xf numFmtId="7" fontId="12" fillId="0" borderId="31" xfId="0" applyNumberFormat="1" applyFont="1" applyFill="1" applyBorder="1" applyAlignment="1">
      <alignment horizontal="right" vertical="center"/>
    </xf>
    <xf numFmtId="8" fontId="19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7" fontId="12" fillId="0" borderId="29" xfId="0" applyNumberFormat="1" applyFont="1" applyFill="1" applyBorder="1" applyAlignment="1">
      <alignment vertical="center" wrapText="1"/>
    </xf>
    <xf numFmtId="8" fontId="63" fillId="0" borderId="12" xfId="0" applyNumberFormat="1" applyFont="1" applyBorder="1" applyAlignment="1">
      <alignment horizontal="center" vertical="center"/>
    </xf>
    <xf numFmtId="8" fontId="12" fillId="0" borderId="14" xfId="0" applyNumberFormat="1" applyFont="1" applyFill="1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7" fontId="12" fillId="0" borderId="31" xfId="0" applyNumberFormat="1" applyFont="1" applyFill="1" applyBorder="1" applyAlignment="1">
      <alignment vertical="center" wrapText="1"/>
    </xf>
    <xf numFmtId="0" fontId="60" fillId="0" borderId="0" xfId="0" applyFont="1" applyAlignment="1">
      <alignment/>
    </xf>
    <xf numFmtId="7" fontId="1" fillId="0" borderId="31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7" fillId="0" borderId="3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wrapText="1"/>
    </xf>
    <xf numFmtId="164" fontId="12" fillId="0" borderId="31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4" fontId="7" fillId="0" borderId="43" xfId="0" applyNumberFormat="1" applyFont="1" applyBorder="1" applyAlignment="1">
      <alignment horizontal="right" vertical="center"/>
    </xf>
    <xf numFmtId="7" fontId="12" fillId="0" borderId="35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8" fontId="1" fillId="0" borderId="47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51" fillId="0" borderId="14" xfId="0" applyNumberFormat="1" applyFont="1" applyBorder="1" applyAlignment="1">
      <alignment horizontal="center" vertical="center"/>
    </xf>
    <xf numFmtId="0" fontId="64" fillId="0" borderId="0" xfId="52" applyFont="1" applyFill="1">
      <alignment/>
      <protection/>
    </xf>
    <xf numFmtId="0" fontId="65" fillId="0" borderId="0" xfId="52" applyFont="1" applyFill="1" applyAlignment="1">
      <alignment wrapText="1"/>
      <protection/>
    </xf>
    <xf numFmtId="0" fontId="64" fillId="0" borderId="14" xfId="52" applyFont="1" applyFill="1" applyBorder="1" applyAlignment="1">
      <alignment horizontal="center" vertical="center" wrapText="1"/>
      <protection/>
    </xf>
    <xf numFmtId="0" fontId="66" fillId="0" borderId="14" xfId="52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/>
    </xf>
    <xf numFmtId="0" fontId="0" fillId="0" borderId="14" xfId="0" applyFont="1" applyBorder="1" applyAlignment="1">
      <alignment horizontal="left" vertical="center" wrapText="1"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49" fontId="12" fillId="0" borderId="41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/>
    </xf>
    <xf numFmtId="4" fontId="39" fillId="0" borderId="13" xfId="0" applyNumberFormat="1" applyFont="1" applyFill="1" applyBorder="1" applyAlignment="1">
      <alignment horizontal="right" vertical="center" wrapText="1"/>
    </xf>
    <xf numFmtId="0" fontId="41" fillId="0" borderId="14" xfId="0" applyFont="1" applyFill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4" fontId="0" fillId="0" borderId="0" xfId="61" applyFont="1" applyAlignment="1">
      <alignment vertical="center"/>
    </xf>
    <xf numFmtId="0" fontId="0" fillId="0" borderId="0" xfId="0" applyAlignment="1">
      <alignment horizontal="right" vertical="center"/>
    </xf>
    <xf numFmtId="0" fontId="67" fillId="34" borderId="14" xfId="52" applyFont="1" applyFill="1" applyBorder="1" applyAlignment="1">
      <alignment horizontal="center"/>
      <protection/>
    </xf>
    <xf numFmtId="0" fontId="64" fillId="34" borderId="14" xfId="52" applyFont="1" applyFill="1" applyBorder="1">
      <alignment/>
      <protection/>
    </xf>
    <xf numFmtId="0" fontId="67" fillId="34" borderId="14" xfId="52" applyFont="1" applyFill="1" applyBorder="1" applyAlignment="1">
      <alignment horizontal="center" vertical="center"/>
      <protection/>
    </xf>
    <xf numFmtId="0" fontId="64" fillId="34" borderId="48" xfId="52" applyFont="1" applyFill="1" applyBorder="1" applyAlignment="1">
      <alignment/>
      <protection/>
    </xf>
    <xf numFmtId="0" fontId="2" fillId="0" borderId="0" xfId="0" applyFont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164" fontId="12" fillId="0" borderId="44" xfId="0" applyNumberFormat="1" applyFont="1" applyBorder="1" applyAlignment="1">
      <alignment vertical="center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7" fontId="12" fillId="0" borderId="31" xfId="0" applyNumberFormat="1" applyFont="1" applyFill="1" applyBorder="1" applyAlignment="1">
      <alignment horizontal="right" vertical="center"/>
    </xf>
    <xf numFmtId="7" fontId="12" fillId="0" borderId="31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vertical="center" wrapText="1"/>
    </xf>
    <xf numFmtId="7" fontId="12" fillId="0" borderId="35" xfId="0" applyNumberFormat="1" applyFont="1" applyFill="1" applyBorder="1" applyAlignment="1">
      <alignment horizontal="right" vertical="center"/>
    </xf>
    <xf numFmtId="8" fontId="2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7" fontId="3" fillId="33" borderId="2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/>
    </xf>
    <xf numFmtId="49" fontId="17" fillId="0" borderId="39" xfId="0" applyNumberFormat="1" applyFont="1" applyBorder="1" applyAlignment="1">
      <alignment horizontal="center" vertical="center"/>
    </xf>
    <xf numFmtId="0" fontId="40" fillId="0" borderId="39" xfId="0" applyFont="1" applyFill="1" applyBorder="1" applyAlignment="1">
      <alignment vertical="center" wrapText="1"/>
    </xf>
    <xf numFmtId="4" fontId="39" fillId="0" borderId="39" xfId="0" applyNumberFormat="1" applyFont="1" applyFill="1" applyBorder="1" applyAlignment="1">
      <alignment horizontal="right" vertical="center" wrapText="1"/>
    </xf>
    <xf numFmtId="164" fontId="1" fillId="0" borderId="35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 wrapText="1"/>
    </xf>
    <xf numFmtId="7" fontId="16" fillId="0" borderId="11" xfId="0" applyNumberFormat="1" applyFont="1" applyBorder="1" applyAlignment="1">
      <alignment vertical="center" wrapText="1"/>
    </xf>
    <xf numFmtId="164" fontId="12" fillId="0" borderId="44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9" fillId="0" borderId="40" xfId="0" applyFont="1" applyBorder="1" applyAlignment="1">
      <alignment horizontal="center" vertical="center"/>
    </xf>
    <xf numFmtId="8" fontId="12" fillId="0" borderId="41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4" fontId="13" fillId="0" borderId="35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7" fillId="0" borderId="12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5" fillId="0" borderId="14" xfId="0" applyNumberFormat="1" applyFont="1" applyFill="1" applyBorder="1" applyAlignment="1">
      <alignment horizontal="right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 quotePrefix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70" fillId="0" borderId="12" xfId="0" applyFont="1" applyFill="1" applyBorder="1" applyAlignment="1">
      <alignment vertical="center" wrapText="1"/>
    </xf>
    <xf numFmtId="7" fontId="12" fillId="0" borderId="36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67" fillId="35" borderId="14" xfId="52" applyFont="1" applyFill="1" applyBorder="1" applyAlignment="1">
      <alignment horizontal="center"/>
      <protection/>
    </xf>
    <xf numFmtId="0" fontId="64" fillId="35" borderId="14" xfId="52" applyFont="1" applyFill="1" applyBorder="1">
      <alignment/>
      <protection/>
    </xf>
    <xf numFmtId="4" fontId="64" fillId="35" borderId="14" xfId="52" applyNumberFormat="1" applyFont="1" applyFill="1" applyBorder="1">
      <alignment/>
      <protection/>
    </xf>
    <xf numFmtId="0" fontId="64" fillId="35" borderId="49" xfId="52" applyFont="1" applyFill="1" applyBorder="1" applyAlignment="1">
      <alignment horizontal="left"/>
      <protection/>
    </xf>
    <xf numFmtId="0" fontId="64" fillId="35" borderId="26" xfId="52" applyFont="1" applyFill="1" applyBorder="1" applyAlignment="1">
      <alignment horizontal="center"/>
      <protection/>
    </xf>
    <xf numFmtId="0" fontId="64" fillId="35" borderId="50" xfId="52" applyFont="1" applyFill="1" applyBorder="1" applyAlignment="1">
      <alignment horizontal="center"/>
      <protection/>
    </xf>
    <xf numFmtId="0" fontId="64" fillId="35" borderId="51" xfId="52" applyFont="1" applyFill="1" applyBorder="1" applyAlignment="1">
      <alignment/>
      <protection/>
    </xf>
    <xf numFmtId="0" fontId="64" fillId="35" borderId="0" xfId="52" applyFont="1" applyFill="1" applyBorder="1" applyAlignment="1">
      <alignment/>
      <protection/>
    </xf>
    <xf numFmtId="0" fontId="64" fillId="35" borderId="0" xfId="52" applyFont="1" applyFill="1" applyBorder="1" applyAlignment="1">
      <alignment horizontal="center"/>
      <protection/>
    </xf>
    <xf numFmtId="0" fontId="64" fillId="35" borderId="23" xfId="52" applyFont="1" applyFill="1" applyBorder="1" applyAlignment="1">
      <alignment horizontal="center"/>
      <protection/>
    </xf>
    <xf numFmtId="0" fontId="64" fillId="35" borderId="52" xfId="52" applyFont="1" applyFill="1" applyBorder="1" applyAlignment="1">
      <alignment/>
      <protection/>
    </xf>
    <xf numFmtId="0" fontId="64" fillId="35" borderId="53" xfId="52" applyFont="1" applyFill="1" applyBorder="1" applyAlignment="1">
      <alignment/>
      <protection/>
    </xf>
    <xf numFmtId="0" fontId="64" fillId="35" borderId="53" xfId="52" applyFont="1" applyFill="1" applyBorder="1" applyAlignment="1">
      <alignment horizontal="center"/>
      <protection/>
    </xf>
    <xf numFmtId="0" fontId="64" fillId="35" borderId="54" xfId="52" applyFont="1" applyFill="1" applyBorder="1" applyAlignment="1">
      <alignment horizontal="center"/>
      <protection/>
    </xf>
    <xf numFmtId="4" fontId="64" fillId="35" borderId="14" xfId="52" applyNumberFormat="1" applyFont="1" applyFill="1" applyBorder="1" applyAlignment="1">
      <alignment horizontal="right" vertical="center"/>
      <protection/>
    </xf>
    <xf numFmtId="0" fontId="67" fillId="35" borderId="14" xfId="52" applyFont="1" applyFill="1" applyBorder="1" applyAlignment="1">
      <alignment horizontal="center" vertical="center"/>
      <protection/>
    </xf>
    <xf numFmtId="0" fontId="64" fillId="35" borderId="48" xfId="52" applyFont="1" applyFill="1" applyBorder="1" applyAlignment="1">
      <alignment/>
      <protection/>
    </xf>
    <xf numFmtId="4" fontId="64" fillId="34" borderId="14" xfId="52" applyNumberFormat="1" applyFont="1" applyFill="1" applyBorder="1">
      <alignment/>
      <protection/>
    </xf>
    <xf numFmtId="2" fontId="64" fillId="34" borderId="14" xfId="52" applyNumberFormat="1" applyFont="1" applyFill="1" applyBorder="1">
      <alignment/>
      <protection/>
    </xf>
    <xf numFmtId="0" fontId="64" fillId="34" borderId="49" xfId="52" applyFont="1" applyFill="1" applyBorder="1" applyAlignment="1">
      <alignment horizontal="left"/>
      <protection/>
    </xf>
    <xf numFmtId="0" fontId="64" fillId="34" borderId="26" xfId="52" applyFont="1" applyFill="1" applyBorder="1" applyAlignment="1">
      <alignment horizontal="center"/>
      <protection/>
    </xf>
    <xf numFmtId="0" fontId="64" fillId="34" borderId="50" xfId="52" applyFont="1" applyFill="1" applyBorder="1" applyAlignment="1">
      <alignment horizontal="center"/>
      <protection/>
    </xf>
    <xf numFmtId="0" fontId="64" fillId="34" borderId="51" xfId="52" applyFont="1" applyFill="1" applyBorder="1" applyAlignment="1">
      <alignment/>
      <protection/>
    </xf>
    <xf numFmtId="0" fontId="64" fillId="34" borderId="0" xfId="52" applyFont="1" applyFill="1" applyBorder="1" applyAlignment="1">
      <alignment/>
      <protection/>
    </xf>
    <xf numFmtId="0" fontId="64" fillId="34" borderId="0" xfId="52" applyFont="1" applyFill="1" applyBorder="1" applyAlignment="1">
      <alignment horizontal="center"/>
      <protection/>
    </xf>
    <xf numFmtId="0" fontId="64" fillId="34" borderId="23" xfId="52" applyFont="1" applyFill="1" applyBorder="1" applyAlignment="1">
      <alignment horizontal="center"/>
      <protection/>
    </xf>
    <xf numFmtId="0" fontId="64" fillId="34" borderId="52" xfId="52" applyFont="1" applyFill="1" applyBorder="1" applyAlignment="1">
      <alignment/>
      <protection/>
    </xf>
    <xf numFmtId="0" fontId="64" fillId="34" borderId="53" xfId="52" applyFont="1" applyFill="1" applyBorder="1" applyAlignment="1">
      <alignment/>
      <protection/>
    </xf>
    <xf numFmtId="0" fontId="64" fillId="34" borderId="53" xfId="52" applyFont="1" applyFill="1" applyBorder="1" applyAlignment="1">
      <alignment horizontal="center"/>
      <protection/>
    </xf>
    <xf numFmtId="0" fontId="64" fillId="34" borderId="54" xfId="52" applyFont="1" applyFill="1" applyBorder="1" applyAlignment="1">
      <alignment horizontal="center"/>
      <protection/>
    </xf>
    <xf numFmtId="4" fontId="64" fillId="34" borderId="14" xfId="52" applyNumberFormat="1" applyFont="1" applyFill="1" applyBorder="1" applyAlignment="1">
      <alignment horizontal="right" vertical="center"/>
      <protection/>
    </xf>
    <xf numFmtId="165" fontId="1" fillId="0" borderId="12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64" fontId="70" fillId="0" borderId="29" xfId="0" applyNumberFormat="1" applyFont="1" applyBorder="1" applyAlignment="1">
      <alignment vertical="center"/>
    </xf>
    <xf numFmtId="164" fontId="35" fillId="0" borderId="15" xfId="0" applyNumberFormat="1" applyFont="1" applyBorder="1" applyAlignment="1">
      <alignment vertical="center"/>
    </xf>
    <xf numFmtId="7" fontId="3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0" fontId="106" fillId="0" borderId="12" xfId="0" applyFont="1" applyBorder="1" applyAlignment="1">
      <alignment horizontal="left" vertical="center" wrapText="1"/>
    </xf>
    <xf numFmtId="0" fontId="106" fillId="0" borderId="41" xfId="0" applyFont="1" applyBorder="1" applyAlignment="1">
      <alignment vertical="center"/>
    </xf>
    <xf numFmtId="49" fontId="106" fillId="0" borderId="4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7" fontId="106" fillId="0" borderId="44" xfId="0" applyNumberFormat="1" applyFont="1" applyFill="1" applyBorder="1" applyAlignment="1">
      <alignment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7" fontId="25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8" fillId="0" borderId="0" xfId="52" applyFont="1" applyFill="1" applyAlignment="1">
      <alignment horizontal="center"/>
      <protection/>
    </xf>
    <xf numFmtId="0" fontId="64" fillId="0" borderId="14" xfId="52" applyFont="1" applyFill="1" applyBorder="1" applyAlignment="1">
      <alignment horizontal="center" vertical="center"/>
      <protection/>
    </xf>
    <xf numFmtId="0" fontId="64" fillId="0" borderId="14" xfId="52" applyFont="1" applyFill="1" applyBorder="1" applyAlignment="1">
      <alignment horizontal="center" vertical="center" wrapText="1"/>
      <protection/>
    </xf>
    <xf numFmtId="0" fontId="64" fillId="0" borderId="48" xfId="52" applyFont="1" applyFill="1" applyBorder="1" applyAlignment="1">
      <alignment horizontal="center" vertical="center" wrapText="1"/>
      <protection/>
    </xf>
    <xf numFmtId="0" fontId="64" fillId="0" borderId="55" xfId="52" applyFont="1" applyFill="1" applyBorder="1" applyAlignment="1">
      <alignment horizontal="center" vertical="center" wrapText="1"/>
      <protection/>
    </xf>
    <xf numFmtId="0" fontId="64" fillId="0" borderId="47" xfId="52" applyFont="1" applyFill="1" applyBorder="1" applyAlignment="1">
      <alignment horizontal="center" vertical="center" wrapText="1"/>
      <protection/>
    </xf>
    <xf numFmtId="0" fontId="64" fillId="34" borderId="48" xfId="52" applyFont="1" applyFill="1" applyBorder="1" applyAlignment="1">
      <alignment horizontal="center"/>
      <protection/>
    </xf>
    <xf numFmtId="0" fontId="64" fillId="34" borderId="47" xfId="52" applyFont="1" applyFill="1" applyBorder="1" applyAlignment="1">
      <alignment horizontal="center"/>
      <protection/>
    </xf>
    <xf numFmtId="4" fontId="64" fillId="34" borderId="13" xfId="52" applyNumberFormat="1" applyFont="1" applyFill="1" applyBorder="1" applyAlignment="1">
      <alignment horizontal="right" vertical="center"/>
      <protection/>
    </xf>
    <xf numFmtId="4" fontId="64" fillId="34" borderId="10" xfId="52" applyNumberFormat="1" applyFont="1" applyFill="1" applyBorder="1" applyAlignment="1">
      <alignment horizontal="right" vertical="center"/>
      <protection/>
    </xf>
    <xf numFmtId="4" fontId="64" fillId="34" borderId="12" xfId="52" applyNumberFormat="1" applyFont="1" applyFill="1" applyBorder="1" applyAlignment="1">
      <alignment horizontal="right" vertical="center"/>
      <protection/>
    </xf>
    <xf numFmtId="0" fontId="64" fillId="34" borderId="14" xfId="52" applyFont="1" applyFill="1" applyBorder="1" applyAlignment="1">
      <alignment horizontal="center" vertical="center"/>
      <protection/>
    </xf>
    <xf numFmtId="0" fontId="64" fillId="34" borderId="13" xfId="52" applyFont="1" applyFill="1" applyBorder="1" applyAlignment="1">
      <alignment horizontal="center"/>
      <protection/>
    </xf>
    <xf numFmtId="0" fontId="64" fillId="34" borderId="10" xfId="52" applyFont="1" applyFill="1" applyBorder="1" applyAlignment="1">
      <alignment horizontal="center"/>
      <protection/>
    </xf>
    <xf numFmtId="0" fontId="64" fillId="34" borderId="12" xfId="52" applyFont="1" applyFill="1" applyBorder="1" applyAlignment="1">
      <alignment horizontal="center"/>
      <protection/>
    </xf>
    <xf numFmtId="0" fontId="64" fillId="34" borderId="13" xfId="52" applyFont="1" applyFill="1" applyBorder="1" applyAlignment="1">
      <alignment horizontal="center" vertical="center"/>
      <protection/>
    </xf>
    <xf numFmtId="0" fontId="64" fillId="34" borderId="10" xfId="52" applyFont="1" applyFill="1" applyBorder="1" applyAlignment="1">
      <alignment horizontal="center" vertical="center"/>
      <protection/>
    </xf>
    <xf numFmtId="0" fontId="64" fillId="34" borderId="12" xfId="52" applyFont="1" applyFill="1" applyBorder="1" applyAlignment="1">
      <alignment horizontal="center" vertical="center"/>
      <protection/>
    </xf>
    <xf numFmtId="0" fontId="64" fillId="0" borderId="0" xfId="52" applyFont="1" applyFill="1" applyAlignment="1">
      <alignment horizontal="left"/>
      <protection/>
    </xf>
    <xf numFmtId="0" fontId="64" fillId="35" borderId="14" xfId="52" applyFont="1" applyFill="1" applyBorder="1" applyAlignment="1">
      <alignment horizontal="center" vertical="center"/>
      <protection/>
    </xf>
    <xf numFmtId="0" fontId="64" fillId="35" borderId="13" xfId="52" applyFont="1" applyFill="1" applyBorder="1" applyAlignment="1">
      <alignment horizontal="center"/>
      <protection/>
    </xf>
    <xf numFmtId="0" fontId="64" fillId="35" borderId="10" xfId="52" applyFont="1" applyFill="1" applyBorder="1" applyAlignment="1">
      <alignment horizontal="center"/>
      <protection/>
    </xf>
    <xf numFmtId="0" fontId="64" fillId="35" borderId="12" xfId="52" applyFont="1" applyFill="1" applyBorder="1" applyAlignment="1">
      <alignment horizontal="center"/>
      <protection/>
    </xf>
    <xf numFmtId="0" fontId="64" fillId="35" borderId="13" xfId="52" applyFont="1" applyFill="1" applyBorder="1" applyAlignment="1">
      <alignment horizontal="center" vertical="center"/>
      <protection/>
    </xf>
    <xf numFmtId="0" fontId="64" fillId="35" borderId="10" xfId="52" applyFont="1" applyFill="1" applyBorder="1" applyAlignment="1">
      <alignment horizontal="center" vertical="center"/>
      <protection/>
    </xf>
    <xf numFmtId="0" fontId="64" fillId="35" borderId="12" xfId="52" applyFont="1" applyFill="1" applyBorder="1" applyAlignment="1">
      <alignment horizontal="center" vertical="center"/>
      <protection/>
    </xf>
    <xf numFmtId="4" fontId="64" fillId="35" borderId="13" xfId="52" applyNumberFormat="1" applyFont="1" applyFill="1" applyBorder="1" applyAlignment="1">
      <alignment horizontal="right" vertical="center"/>
      <protection/>
    </xf>
    <xf numFmtId="4" fontId="64" fillId="35" borderId="10" xfId="52" applyNumberFormat="1" applyFont="1" applyFill="1" applyBorder="1" applyAlignment="1">
      <alignment horizontal="right" vertical="center"/>
      <protection/>
    </xf>
    <xf numFmtId="4" fontId="64" fillId="35" borderId="12" xfId="52" applyNumberFormat="1" applyFont="1" applyFill="1" applyBorder="1" applyAlignment="1">
      <alignment horizontal="right" vertical="center"/>
      <protection/>
    </xf>
    <xf numFmtId="0" fontId="64" fillId="35" borderId="48" xfId="52" applyFont="1" applyFill="1" applyBorder="1" applyAlignment="1">
      <alignment horizontal="center"/>
      <protection/>
    </xf>
    <xf numFmtId="0" fontId="64" fillId="35" borderId="47" xfId="52" applyFont="1" applyFill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7" fontId="1" fillId="0" borderId="35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3"/>
  <sheetViews>
    <sheetView tabSelected="1" zoomScalePageLayoutView="0" workbookViewId="0" topLeftCell="A88">
      <selection activeCell="E3" sqref="E3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8.00390625" style="0" customWidth="1"/>
    <col min="6" max="6" width="17.00390625" style="0" customWidth="1"/>
    <col min="7" max="7" width="6.281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554</v>
      </c>
    </row>
    <row r="2" spans="2:5" ht="15.75" customHeight="1">
      <c r="B2" s="422"/>
      <c r="E2" s="448" t="s">
        <v>555</v>
      </c>
    </row>
    <row r="3" ht="12.75">
      <c r="E3" s="448" t="s">
        <v>556</v>
      </c>
    </row>
    <row r="4" ht="18.75">
      <c r="E4" s="404"/>
    </row>
    <row r="5" spans="5:8" ht="15">
      <c r="E5" s="439"/>
      <c r="H5" s="326"/>
    </row>
    <row r="6" spans="3:5" ht="18.75" customHeight="1">
      <c r="C6" s="2"/>
      <c r="D6" s="3"/>
      <c r="E6" s="2" t="s">
        <v>422</v>
      </c>
    </row>
    <row r="7" spans="5:9" ht="12" customHeight="1" thickBot="1">
      <c r="E7" s="4"/>
      <c r="F7" s="243" t="s">
        <v>74</v>
      </c>
      <c r="I7" s="5"/>
    </row>
    <row r="8" spans="2:9" s="6" customFormat="1" ht="15" customHeight="1">
      <c r="B8" s="582" t="s">
        <v>0</v>
      </c>
      <c r="C8" s="584" t="s">
        <v>1</v>
      </c>
      <c r="D8" s="586" t="s">
        <v>2</v>
      </c>
      <c r="E8" s="588" t="s">
        <v>3</v>
      </c>
      <c r="F8" s="580" t="s">
        <v>436</v>
      </c>
      <c r="G8" s="223"/>
      <c r="H8" s="222"/>
      <c r="I8" s="224"/>
    </row>
    <row r="9" spans="2:9" s="6" customFormat="1" ht="15" customHeight="1" thickBot="1">
      <c r="B9" s="583"/>
      <c r="C9" s="585"/>
      <c r="D9" s="587"/>
      <c r="E9" s="589"/>
      <c r="F9" s="581"/>
      <c r="G9" s="223"/>
      <c r="H9" s="222"/>
      <c r="I9" s="224"/>
    </row>
    <row r="10" spans="2:9" s="8" customFormat="1" ht="9.75" customHeight="1" thickBot="1">
      <c r="B10" s="225">
        <v>1</v>
      </c>
      <c r="C10" s="7">
        <v>2</v>
      </c>
      <c r="D10" s="7">
        <v>3</v>
      </c>
      <c r="E10" s="7">
        <v>4</v>
      </c>
      <c r="F10" s="226">
        <v>5</v>
      </c>
      <c r="G10" s="197"/>
      <c r="H10" s="197"/>
      <c r="I10" s="198"/>
    </row>
    <row r="11" spans="2:9" s="8" customFormat="1" ht="14.25" customHeight="1" thickBot="1">
      <c r="B11" s="347" t="s">
        <v>150</v>
      </c>
      <c r="C11" s="348"/>
      <c r="D11" s="348"/>
      <c r="E11" s="496" t="s">
        <v>151</v>
      </c>
      <c r="F11" s="498">
        <f>F12</f>
        <v>2092605</v>
      </c>
      <c r="G11" s="197"/>
      <c r="H11" s="197"/>
      <c r="I11" s="198"/>
    </row>
    <row r="12" spans="2:9" s="8" customFormat="1" ht="14.25" customHeight="1">
      <c r="B12" s="310"/>
      <c r="C12" s="382" t="s">
        <v>152</v>
      </c>
      <c r="D12" s="383"/>
      <c r="E12" s="495" t="s">
        <v>376</v>
      </c>
      <c r="F12" s="497">
        <f>F13</f>
        <v>2092605</v>
      </c>
      <c r="G12" s="197"/>
      <c r="H12" s="197"/>
      <c r="I12" s="198"/>
    </row>
    <row r="13" spans="2:9" s="8" customFormat="1" ht="36.75" thickBot="1">
      <c r="B13" s="225"/>
      <c r="C13" s="7"/>
      <c r="D13" s="493">
        <v>6297</v>
      </c>
      <c r="E13" s="284" t="s">
        <v>431</v>
      </c>
      <c r="F13" s="494">
        <v>2092605</v>
      </c>
      <c r="G13" s="197"/>
      <c r="H13" s="197"/>
      <c r="I13" s="198"/>
    </row>
    <row r="14" spans="2:9" s="8" customFormat="1" ht="14.25" customHeight="1" thickBot="1">
      <c r="B14" s="341" t="s">
        <v>4</v>
      </c>
      <c r="C14" s="342"/>
      <c r="D14" s="342"/>
      <c r="E14" s="343" t="s">
        <v>5</v>
      </c>
      <c r="F14" s="242">
        <f>F15</f>
        <v>6000</v>
      </c>
      <c r="G14" s="199"/>
      <c r="H14" s="200"/>
      <c r="I14" s="13"/>
    </row>
    <row r="15" spans="2:11" s="8" customFormat="1" ht="15" customHeight="1">
      <c r="B15" s="227"/>
      <c r="C15" s="10" t="s">
        <v>6</v>
      </c>
      <c r="D15" s="11"/>
      <c r="E15" s="12" t="s">
        <v>7</v>
      </c>
      <c r="F15" s="228">
        <f>F16</f>
        <v>6000</v>
      </c>
      <c r="G15" s="201"/>
      <c r="H15" s="202"/>
      <c r="I15" s="13"/>
      <c r="K15" s="13"/>
    </row>
    <row r="16" spans="2:11" s="8" customFormat="1" ht="29.25" customHeight="1" thickBot="1">
      <c r="B16" s="229"/>
      <c r="C16" s="15"/>
      <c r="D16" s="16" t="s">
        <v>8</v>
      </c>
      <c r="E16" s="17" t="s">
        <v>9</v>
      </c>
      <c r="F16" s="230">
        <v>6000</v>
      </c>
      <c r="G16" s="13"/>
      <c r="H16" s="203"/>
      <c r="I16" s="13"/>
      <c r="K16" s="18"/>
    </row>
    <row r="17" spans="2:11" s="8" customFormat="1" ht="15" customHeight="1" thickBot="1">
      <c r="B17" s="347" t="s">
        <v>175</v>
      </c>
      <c r="C17" s="348"/>
      <c r="D17" s="348"/>
      <c r="E17" s="350" t="s">
        <v>157</v>
      </c>
      <c r="F17" s="503">
        <f>F18</f>
        <v>2500</v>
      </c>
      <c r="G17" s="13"/>
      <c r="H17" s="203"/>
      <c r="I17" s="13"/>
      <c r="K17" s="18"/>
    </row>
    <row r="18" spans="2:11" s="8" customFormat="1" ht="15" customHeight="1">
      <c r="B18" s="501"/>
      <c r="C18" s="502" t="s">
        <v>179</v>
      </c>
      <c r="D18" s="438"/>
      <c r="E18" s="410" t="s">
        <v>286</v>
      </c>
      <c r="F18" s="468">
        <f>F19</f>
        <v>2500</v>
      </c>
      <c r="G18" s="13"/>
      <c r="H18" s="203"/>
      <c r="I18" s="13"/>
      <c r="K18" s="18"/>
    </row>
    <row r="19" spans="2:11" s="8" customFormat="1" ht="41.25" customHeight="1" thickBot="1">
      <c r="B19" s="499"/>
      <c r="C19" s="500"/>
      <c r="D19" s="21" t="s">
        <v>49</v>
      </c>
      <c r="E19" s="504" t="s">
        <v>509</v>
      </c>
      <c r="F19" s="272">
        <v>2500</v>
      </c>
      <c r="G19" s="13"/>
      <c r="H19" s="203"/>
      <c r="I19" s="13"/>
      <c r="K19" s="18"/>
    </row>
    <row r="20" spans="2:11" s="8" customFormat="1" ht="15" customHeight="1" thickBot="1">
      <c r="B20" s="344">
        <v>700</v>
      </c>
      <c r="C20" s="342"/>
      <c r="D20" s="342"/>
      <c r="E20" s="343" t="s">
        <v>10</v>
      </c>
      <c r="F20" s="242">
        <f>F21</f>
        <v>344300</v>
      </c>
      <c r="G20" s="199"/>
      <c r="H20" s="200"/>
      <c r="I20" s="13"/>
      <c r="K20" s="13"/>
    </row>
    <row r="21" spans="2:11" s="8" customFormat="1" ht="15" customHeight="1">
      <c r="B21" s="227"/>
      <c r="C21" s="19">
        <v>70005</v>
      </c>
      <c r="D21" s="11"/>
      <c r="E21" s="12" t="s">
        <v>11</v>
      </c>
      <c r="F21" s="228">
        <f>F22+F23+F24</f>
        <v>344300</v>
      </c>
      <c r="G21" s="201"/>
      <c r="H21" s="202"/>
      <c r="I21" s="13"/>
      <c r="K21" s="13"/>
    </row>
    <row r="22" spans="2:11" s="8" customFormat="1" ht="27" customHeight="1">
      <c r="B22" s="231"/>
      <c r="C22" s="20"/>
      <c r="D22" s="21" t="s">
        <v>12</v>
      </c>
      <c r="E22" s="22" t="s">
        <v>13</v>
      </c>
      <c r="F22" s="232">
        <v>9300</v>
      </c>
      <c r="G22" s="13"/>
      <c r="H22" s="203"/>
      <c r="I22" s="13"/>
      <c r="K22" s="13"/>
    </row>
    <row r="23" spans="2:11" s="8" customFormat="1" ht="39.75" customHeight="1">
      <c r="B23" s="231"/>
      <c r="C23" s="20"/>
      <c r="D23" s="21" t="s">
        <v>8</v>
      </c>
      <c r="E23" s="195" t="s">
        <v>14</v>
      </c>
      <c r="F23" s="232">
        <v>35000</v>
      </c>
      <c r="G23" s="13"/>
      <c r="H23" s="203"/>
      <c r="I23" s="13"/>
      <c r="K23" s="13"/>
    </row>
    <row r="24" spans="2:11" s="8" customFormat="1" ht="19.5" customHeight="1" thickBot="1">
      <c r="B24" s="229"/>
      <c r="C24" s="14"/>
      <c r="D24" s="16" t="s">
        <v>15</v>
      </c>
      <c r="E24" s="17" t="s">
        <v>374</v>
      </c>
      <c r="F24" s="230">
        <v>300000</v>
      </c>
      <c r="G24" s="13"/>
      <c r="H24" s="203"/>
      <c r="I24" s="13"/>
      <c r="K24" s="13"/>
    </row>
    <row r="25" spans="2:11" s="8" customFormat="1" ht="15" customHeight="1" thickBot="1">
      <c r="B25" s="344">
        <v>750</v>
      </c>
      <c r="C25" s="342"/>
      <c r="D25" s="342"/>
      <c r="E25" s="343" t="s">
        <v>16</v>
      </c>
      <c r="F25" s="242">
        <f>F26+F28</f>
        <v>107200</v>
      </c>
      <c r="G25" s="199"/>
      <c r="H25" s="200"/>
      <c r="I25" s="13"/>
      <c r="K25" s="13"/>
    </row>
    <row r="26" spans="2:11" s="8" customFormat="1" ht="15" customHeight="1">
      <c r="B26" s="227"/>
      <c r="C26" s="19">
        <v>75011</v>
      </c>
      <c r="D26" s="11"/>
      <c r="E26" s="12" t="s">
        <v>17</v>
      </c>
      <c r="F26" s="228">
        <f>F27</f>
        <v>66200</v>
      </c>
      <c r="G26" s="201"/>
      <c r="H26" s="202"/>
      <c r="I26" s="13"/>
      <c r="K26" s="13"/>
    </row>
    <row r="27" spans="2:11" s="8" customFormat="1" ht="37.5" customHeight="1">
      <c r="B27" s="231"/>
      <c r="C27" s="20"/>
      <c r="D27" s="23">
        <v>2010</v>
      </c>
      <c r="E27" s="104" t="s">
        <v>18</v>
      </c>
      <c r="F27" s="232">
        <v>66200</v>
      </c>
      <c r="G27" s="13"/>
      <c r="H27" s="203"/>
      <c r="I27" s="13"/>
      <c r="K27" s="24"/>
    </row>
    <row r="28" spans="2:9" s="8" customFormat="1" ht="15" customHeight="1">
      <c r="B28" s="231"/>
      <c r="C28" s="25">
        <v>75023</v>
      </c>
      <c r="D28" s="26"/>
      <c r="E28" s="27" t="s">
        <v>19</v>
      </c>
      <c r="F28" s="233">
        <f>F29+F30+F31</f>
        <v>41000</v>
      </c>
      <c r="G28" s="201"/>
      <c r="H28" s="202"/>
      <c r="I28" s="13"/>
    </row>
    <row r="29" spans="2:9" s="8" customFormat="1" ht="27" customHeight="1">
      <c r="B29" s="231"/>
      <c r="C29" s="20"/>
      <c r="D29" s="21" t="s">
        <v>20</v>
      </c>
      <c r="E29" s="22" t="s">
        <v>21</v>
      </c>
      <c r="F29" s="232">
        <v>6000</v>
      </c>
      <c r="G29" s="13"/>
      <c r="H29" s="203"/>
      <c r="I29" s="13"/>
    </row>
    <row r="30" spans="2:9" s="8" customFormat="1" ht="27" customHeight="1">
      <c r="B30" s="231"/>
      <c r="C30" s="20"/>
      <c r="D30" s="21" t="s">
        <v>22</v>
      </c>
      <c r="E30" s="22" t="s">
        <v>23</v>
      </c>
      <c r="F30" s="232">
        <v>10000</v>
      </c>
      <c r="G30" s="13"/>
      <c r="H30" s="203"/>
      <c r="I30" s="13"/>
    </row>
    <row r="31" spans="2:9" s="8" customFormat="1" ht="14.25" customHeight="1" thickBot="1">
      <c r="B31" s="229"/>
      <c r="C31" s="14"/>
      <c r="D31" s="16" t="s">
        <v>24</v>
      </c>
      <c r="E31" s="17" t="s">
        <v>510</v>
      </c>
      <c r="F31" s="230">
        <v>25000</v>
      </c>
      <c r="G31" s="13"/>
      <c r="H31" s="203"/>
      <c r="I31" s="13"/>
    </row>
    <row r="32" spans="2:9" s="8" customFormat="1" ht="42" customHeight="1" thickBot="1">
      <c r="B32" s="344">
        <v>751</v>
      </c>
      <c r="C32" s="342"/>
      <c r="D32" s="342"/>
      <c r="E32" s="345" t="s">
        <v>511</v>
      </c>
      <c r="F32" s="242">
        <f>F33</f>
        <v>1491</v>
      </c>
      <c r="G32" s="199"/>
      <c r="H32" s="200"/>
      <c r="I32" s="13"/>
    </row>
    <row r="33" spans="2:11" s="8" customFormat="1" ht="25.5" customHeight="1">
      <c r="B33" s="227"/>
      <c r="C33" s="19">
        <v>75101</v>
      </c>
      <c r="D33" s="11"/>
      <c r="E33" s="28" t="s">
        <v>25</v>
      </c>
      <c r="F33" s="228">
        <f>F34</f>
        <v>1491</v>
      </c>
      <c r="G33" s="201"/>
      <c r="H33" s="202"/>
      <c r="I33" s="13"/>
      <c r="K33" s="13"/>
    </row>
    <row r="34" spans="2:11" s="8" customFormat="1" ht="38.25" customHeight="1" thickBot="1">
      <c r="B34" s="229"/>
      <c r="C34" s="14"/>
      <c r="D34" s="29">
        <v>2010</v>
      </c>
      <c r="E34" s="30" t="s">
        <v>26</v>
      </c>
      <c r="F34" s="230">
        <v>1491</v>
      </c>
      <c r="G34" s="13"/>
      <c r="H34"/>
      <c r="I34" s="13"/>
      <c r="K34" s="18"/>
    </row>
    <row r="35" spans="2:9" ht="55.5" customHeight="1" thickBot="1">
      <c r="B35" s="344">
        <v>756</v>
      </c>
      <c r="C35" s="342"/>
      <c r="D35" s="342"/>
      <c r="E35" s="345" t="s">
        <v>521</v>
      </c>
      <c r="F35" s="242">
        <f>F36+F38+F45+F53+F59</f>
        <v>8414549</v>
      </c>
      <c r="G35" s="204"/>
      <c r="I35" s="205"/>
    </row>
    <row r="36" spans="2:9" ht="25.5">
      <c r="B36" s="462"/>
      <c r="C36" s="19">
        <v>75601</v>
      </c>
      <c r="D36" s="463"/>
      <c r="E36" s="36" t="s">
        <v>477</v>
      </c>
      <c r="F36" s="468">
        <f>F37</f>
        <v>12000</v>
      </c>
      <c r="G36" s="204"/>
      <c r="I36" s="205"/>
    </row>
    <row r="37" spans="2:9" ht="27" customHeight="1">
      <c r="B37" s="464"/>
      <c r="C37" s="465"/>
      <c r="D37" s="21" t="s">
        <v>38</v>
      </c>
      <c r="E37" s="22" t="s">
        <v>39</v>
      </c>
      <c r="F37" s="466">
        <v>12000</v>
      </c>
      <c r="G37" s="204"/>
      <c r="I37" s="205"/>
    </row>
    <row r="38" spans="2:9" s="32" customFormat="1" ht="41.25" customHeight="1">
      <c r="B38" s="234"/>
      <c r="C38" s="19">
        <v>75615</v>
      </c>
      <c r="D38" s="11"/>
      <c r="E38" s="28" t="s">
        <v>512</v>
      </c>
      <c r="F38" s="228">
        <f>F39+F40+F41+F42+F43+F44</f>
        <v>2443000</v>
      </c>
      <c r="G38" s="206"/>
      <c r="H38" s="202"/>
      <c r="I38" s="37"/>
    </row>
    <row r="39" spans="2:9" s="32" customFormat="1" ht="15" customHeight="1">
      <c r="B39" s="235"/>
      <c r="C39" s="33"/>
      <c r="D39" s="21" t="s">
        <v>28</v>
      </c>
      <c r="E39" s="22" t="s">
        <v>29</v>
      </c>
      <c r="F39" s="487">
        <v>2215000</v>
      </c>
      <c r="G39" s="37"/>
      <c r="H39" s="207"/>
      <c r="I39" s="37"/>
    </row>
    <row r="40" spans="2:9" ht="15" customHeight="1">
      <c r="B40" s="236"/>
      <c r="C40" s="34"/>
      <c r="D40" s="21" t="s">
        <v>30</v>
      </c>
      <c r="E40" s="35" t="s">
        <v>31</v>
      </c>
      <c r="F40" s="232">
        <v>100000</v>
      </c>
      <c r="G40" s="205"/>
      <c r="H40" s="207"/>
      <c r="I40" s="205"/>
    </row>
    <row r="41" spans="2:9" ht="15" customHeight="1">
      <c r="B41" s="236"/>
      <c r="C41" s="34"/>
      <c r="D41" s="21" t="s">
        <v>32</v>
      </c>
      <c r="E41" s="35" t="s">
        <v>33</v>
      </c>
      <c r="F41" s="232">
        <v>23000</v>
      </c>
      <c r="G41" s="205"/>
      <c r="H41" s="207"/>
      <c r="I41" s="205"/>
    </row>
    <row r="42" spans="2:9" ht="15" customHeight="1">
      <c r="B42" s="236"/>
      <c r="C42" s="34"/>
      <c r="D42" s="21" t="s">
        <v>34</v>
      </c>
      <c r="E42" s="35" t="s">
        <v>35</v>
      </c>
      <c r="F42" s="232">
        <v>90000</v>
      </c>
      <c r="G42" s="205"/>
      <c r="H42" s="207"/>
      <c r="I42" s="205"/>
    </row>
    <row r="43" spans="2:9" ht="15" customHeight="1">
      <c r="B43" s="236"/>
      <c r="C43" s="34"/>
      <c r="D43" s="21" t="s">
        <v>42</v>
      </c>
      <c r="E43" s="35" t="s">
        <v>43</v>
      </c>
      <c r="F43" s="232">
        <v>5000</v>
      </c>
      <c r="G43" s="205"/>
      <c r="H43" s="207"/>
      <c r="I43" s="205"/>
    </row>
    <row r="44" spans="2:9" ht="15" customHeight="1">
      <c r="B44" s="236"/>
      <c r="C44" s="34"/>
      <c r="D44" s="21" t="s">
        <v>432</v>
      </c>
      <c r="E44" s="35" t="s">
        <v>513</v>
      </c>
      <c r="F44" s="232">
        <v>10000</v>
      </c>
      <c r="G44" s="205"/>
      <c r="H44" s="207"/>
      <c r="I44" s="205"/>
    </row>
    <row r="45" spans="2:9" s="32" customFormat="1" ht="38.25">
      <c r="B45" s="237"/>
      <c r="C45" s="25">
        <v>75616</v>
      </c>
      <c r="D45" s="26"/>
      <c r="E45" s="36" t="s">
        <v>514</v>
      </c>
      <c r="F45" s="233">
        <f>F46+F47+F48+F49+F50+F51+F52</f>
        <v>2447000</v>
      </c>
      <c r="G45" s="206"/>
      <c r="H45" s="202"/>
      <c r="I45" s="37"/>
    </row>
    <row r="46" spans="2:10" s="32" customFormat="1" ht="15" customHeight="1">
      <c r="B46" s="235"/>
      <c r="C46" s="33"/>
      <c r="D46" s="21" t="s">
        <v>28</v>
      </c>
      <c r="E46" s="35" t="s">
        <v>29</v>
      </c>
      <c r="F46" s="232">
        <v>1000000</v>
      </c>
      <c r="G46" s="37"/>
      <c r="H46" s="207"/>
      <c r="I46" s="37"/>
      <c r="J46" s="37"/>
    </row>
    <row r="47" spans="2:9" ht="15" customHeight="1">
      <c r="B47" s="236"/>
      <c r="C47" s="34"/>
      <c r="D47" s="21" t="s">
        <v>30</v>
      </c>
      <c r="E47" s="35" t="s">
        <v>36</v>
      </c>
      <c r="F47" s="232">
        <v>1000000</v>
      </c>
      <c r="G47" s="205"/>
      <c r="H47" s="207"/>
      <c r="I47" s="205"/>
    </row>
    <row r="48" spans="2:9" ht="15" customHeight="1">
      <c r="B48" s="236"/>
      <c r="C48" s="34"/>
      <c r="D48" s="21" t="s">
        <v>32</v>
      </c>
      <c r="E48" s="35" t="s">
        <v>33</v>
      </c>
      <c r="F48" s="232">
        <v>2000</v>
      </c>
      <c r="G48" s="205"/>
      <c r="H48" s="207"/>
      <c r="I48" s="205"/>
    </row>
    <row r="49" spans="2:9" s="32" customFormat="1" ht="15" customHeight="1">
      <c r="B49" s="237"/>
      <c r="C49" s="33"/>
      <c r="D49" s="21" t="s">
        <v>34</v>
      </c>
      <c r="E49" s="35" t="s">
        <v>37</v>
      </c>
      <c r="F49" s="232">
        <v>250000</v>
      </c>
      <c r="G49" s="37"/>
      <c r="H49" s="207"/>
      <c r="I49" s="37"/>
    </row>
    <row r="50" spans="2:9" ht="15" customHeight="1">
      <c r="B50" s="236"/>
      <c r="C50" s="34"/>
      <c r="D50" s="21" t="s">
        <v>40</v>
      </c>
      <c r="E50" s="35" t="s">
        <v>41</v>
      </c>
      <c r="F50" s="232">
        <v>10000</v>
      </c>
      <c r="G50" s="205"/>
      <c r="H50" s="207"/>
      <c r="I50" s="205"/>
    </row>
    <row r="51" spans="2:9" ht="15" customHeight="1">
      <c r="B51" s="236"/>
      <c r="C51" s="34"/>
      <c r="D51" s="21" t="s">
        <v>42</v>
      </c>
      <c r="E51" s="35" t="s">
        <v>43</v>
      </c>
      <c r="F51" s="232">
        <v>180000</v>
      </c>
      <c r="G51" s="205"/>
      <c r="H51" s="207"/>
      <c r="I51" s="205"/>
    </row>
    <row r="52" spans="2:9" ht="15" customHeight="1">
      <c r="B52" s="236"/>
      <c r="C52" s="34"/>
      <c r="D52" s="21" t="s">
        <v>432</v>
      </c>
      <c r="E52" s="35" t="s">
        <v>513</v>
      </c>
      <c r="F52" s="232">
        <v>5000</v>
      </c>
      <c r="G52" s="205"/>
      <c r="H52" s="207"/>
      <c r="I52" s="205"/>
    </row>
    <row r="53" spans="2:9" s="32" customFormat="1" ht="38.25">
      <c r="B53" s="237"/>
      <c r="C53" s="25">
        <v>75618</v>
      </c>
      <c r="D53" s="26"/>
      <c r="E53" s="36" t="s">
        <v>515</v>
      </c>
      <c r="F53" s="233">
        <f>F54+F55+F56+F57+F58</f>
        <v>449000</v>
      </c>
      <c r="G53" s="206"/>
      <c r="H53" s="202"/>
      <c r="I53" s="37"/>
    </row>
    <row r="54" spans="2:9" s="32" customFormat="1" ht="12.75">
      <c r="B54" s="235"/>
      <c r="C54" s="33"/>
      <c r="D54" s="21" t="s">
        <v>44</v>
      </c>
      <c r="E54" s="35" t="s">
        <v>45</v>
      </c>
      <c r="F54" s="232">
        <v>25000</v>
      </c>
      <c r="G54" s="37"/>
      <c r="H54" s="207"/>
      <c r="I54" s="37"/>
    </row>
    <row r="55" spans="2:9" ht="12.75">
      <c r="B55" s="236"/>
      <c r="C55" s="34"/>
      <c r="D55" s="21" t="s">
        <v>46</v>
      </c>
      <c r="E55" s="35" t="s">
        <v>47</v>
      </c>
      <c r="F55" s="487">
        <v>150000</v>
      </c>
      <c r="G55" s="205"/>
      <c r="H55" s="207"/>
      <c r="I55" s="205"/>
    </row>
    <row r="56" spans="2:9" s="32" customFormat="1" ht="24">
      <c r="B56" s="237"/>
      <c r="C56" s="33"/>
      <c r="D56" s="21" t="s">
        <v>48</v>
      </c>
      <c r="E56" s="22" t="s">
        <v>516</v>
      </c>
      <c r="F56" s="232">
        <v>102000</v>
      </c>
      <c r="G56" s="37"/>
      <c r="H56" s="207"/>
      <c r="I56" s="208"/>
    </row>
    <row r="57" spans="2:9" s="32" customFormat="1" ht="36">
      <c r="B57" s="235"/>
      <c r="C57" s="33"/>
      <c r="D57" s="21" t="s">
        <v>49</v>
      </c>
      <c r="E57" s="22" t="s">
        <v>517</v>
      </c>
      <c r="F57" s="232">
        <v>170000</v>
      </c>
      <c r="G57" s="37"/>
      <c r="H57" s="207"/>
      <c r="I57" s="208"/>
    </row>
    <row r="58" spans="2:9" s="32" customFormat="1" ht="12.75">
      <c r="B58" s="235"/>
      <c r="C58" s="33"/>
      <c r="D58" s="21" t="s">
        <v>432</v>
      </c>
      <c r="E58" s="35" t="s">
        <v>513</v>
      </c>
      <c r="F58" s="232">
        <v>2000</v>
      </c>
      <c r="G58" s="37"/>
      <c r="H58" s="207"/>
      <c r="I58" s="208"/>
    </row>
    <row r="59" spans="2:9" s="32" customFormat="1" ht="25.5" customHeight="1">
      <c r="B59" s="235"/>
      <c r="C59" s="25">
        <v>75621</v>
      </c>
      <c r="D59" s="26"/>
      <c r="E59" s="36" t="s">
        <v>50</v>
      </c>
      <c r="F59" s="233">
        <f>F60+F61</f>
        <v>3063549</v>
      </c>
      <c r="G59" s="202"/>
      <c r="H59" s="202"/>
      <c r="I59" s="208"/>
    </row>
    <row r="60" spans="2:9" ht="16.5" customHeight="1">
      <c r="B60" s="236"/>
      <c r="C60" s="34"/>
      <c r="D60" s="21" t="s">
        <v>51</v>
      </c>
      <c r="E60" s="35" t="s">
        <v>52</v>
      </c>
      <c r="F60" s="232">
        <v>2963549</v>
      </c>
      <c r="G60" s="210"/>
      <c r="H60" s="207"/>
      <c r="I60" s="211"/>
    </row>
    <row r="61" spans="2:9" ht="16.5" customHeight="1" thickBot="1">
      <c r="B61" s="238"/>
      <c r="C61" s="39"/>
      <c r="D61" s="16" t="s">
        <v>53</v>
      </c>
      <c r="E61" s="40" t="s">
        <v>54</v>
      </c>
      <c r="F61" s="488">
        <v>100000</v>
      </c>
      <c r="G61" s="212"/>
      <c r="H61" s="207"/>
      <c r="I61" s="209"/>
    </row>
    <row r="62" spans="2:9" ht="15" customHeight="1" thickBot="1">
      <c r="B62" s="344">
        <v>758</v>
      </c>
      <c r="C62" s="342"/>
      <c r="D62" s="342"/>
      <c r="E62" s="343" t="s">
        <v>55</v>
      </c>
      <c r="F62" s="242">
        <f>F63+F65+F67</f>
        <v>7769418</v>
      </c>
      <c r="G62" s="213"/>
      <c r="H62" s="200"/>
      <c r="I62" s="209"/>
    </row>
    <row r="63" spans="2:9" ht="15" customHeight="1">
      <c r="B63" s="239"/>
      <c r="C63" s="19">
        <v>75801</v>
      </c>
      <c r="D63" s="11"/>
      <c r="E63" s="12" t="s">
        <v>56</v>
      </c>
      <c r="F63" s="228">
        <f>F64</f>
        <v>6574888</v>
      </c>
      <c r="G63" s="202"/>
      <c r="H63" s="202"/>
      <c r="I63" s="209"/>
    </row>
    <row r="64" spans="2:9" s="32" customFormat="1" ht="15.75" customHeight="1">
      <c r="B64" s="237"/>
      <c r="C64" s="33"/>
      <c r="D64" s="23">
        <v>2920</v>
      </c>
      <c r="E64" s="35" t="s">
        <v>57</v>
      </c>
      <c r="F64" s="232">
        <v>6574888</v>
      </c>
      <c r="G64" s="214"/>
      <c r="H64" s="207"/>
      <c r="I64" s="211"/>
    </row>
    <row r="65" spans="2:9" ht="15" customHeight="1">
      <c r="B65" s="236"/>
      <c r="C65" s="25">
        <v>75807</v>
      </c>
      <c r="D65" s="41"/>
      <c r="E65" s="27" t="s">
        <v>58</v>
      </c>
      <c r="F65" s="233">
        <f>F66</f>
        <v>1133530</v>
      </c>
      <c r="G65" s="215"/>
      <c r="H65" s="202"/>
      <c r="I65" s="209"/>
    </row>
    <row r="66" spans="2:9" ht="15" customHeight="1">
      <c r="B66" s="238"/>
      <c r="C66" s="39"/>
      <c r="D66" s="29">
        <v>2920</v>
      </c>
      <c r="E66" s="40" t="s">
        <v>59</v>
      </c>
      <c r="F66" s="230">
        <v>1133530</v>
      </c>
      <c r="G66" s="216"/>
      <c r="H66" s="217"/>
      <c r="I66" s="209"/>
    </row>
    <row r="67" spans="2:9" ht="15" customHeight="1">
      <c r="B67" s="236"/>
      <c r="C67" s="25">
        <v>75814</v>
      </c>
      <c r="D67" s="23"/>
      <c r="E67" s="27" t="s">
        <v>478</v>
      </c>
      <c r="F67" s="506">
        <f>F68+F69</f>
        <v>61000</v>
      </c>
      <c r="G67" s="216"/>
      <c r="H67" s="217"/>
      <c r="I67" s="209"/>
    </row>
    <row r="68" spans="2:9" ht="24">
      <c r="B68" s="236"/>
      <c r="C68" s="34"/>
      <c r="D68" s="23">
        <v>2030</v>
      </c>
      <c r="E68" s="22" t="s">
        <v>67</v>
      </c>
      <c r="F68" s="232">
        <v>38000</v>
      </c>
      <c r="G68" s="216"/>
      <c r="H68" s="217"/>
      <c r="I68" s="209"/>
    </row>
    <row r="69" spans="2:9" ht="24.75" thickBot="1">
      <c r="B69" s="268"/>
      <c r="C69" s="269"/>
      <c r="D69" s="23">
        <v>6330</v>
      </c>
      <c r="E69" s="22" t="s">
        <v>433</v>
      </c>
      <c r="F69" s="272">
        <v>23000</v>
      </c>
      <c r="G69" s="216"/>
      <c r="H69" s="217"/>
      <c r="I69" s="209"/>
    </row>
    <row r="70" spans="2:9" ht="15" customHeight="1" thickBot="1">
      <c r="B70" s="346">
        <v>801</v>
      </c>
      <c r="C70" s="342"/>
      <c r="D70" s="342"/>
      <c r="E70" s="343" t="s">
        <v>60</v>
      </c>
      <c r="F70" s="242">
        <f>F71+F73+F76</f>
        <v>51000</v>
      </c>
      <c r="G70" s="218"/>
      <c r="H70" s="200"/>
      <c r="I70" s="209"/>
    </row>
    <row r="71" spans="2:9" ht="15" customHeight="1">
      <c r="B71" s="239"/>
      <c r="C71" s="19">
        <v>80101</v>
      </c>
      <c r="D71" s="11"/>
      <c r="E71" s="12" t="s">
        <v>61</v>
      </c>
      <c r="F71" s="228">
        <f>F72</f>
        <v>5000</v>
      </c>
      <c r="G71" s="215"/>
      <c r="H71" s="202"/>
      <c r="I71" s="209"/>
    </row>
    <row r="72" spans="2:9" ht="24" customHeight="1">
      <c r="B72" s="236"/>
      <c r="C72" s="34"/>
      <c r="D72" s="21" t="s">
        <v>8</v>
      </c>
      <c r="E72" s="22" t="s">
        <v>62</v>
      </c>
      <c r="F72" s="232">
        <v>5000</v>
      </c>
      <c r="G72" s="216"/>
      <c r="H72" s="207"/>
      <c r="I72" s="209"/>
    </row>
    <row r="73" spans="2:9" ht="15" customHeight="1">
      <c r="B73" s="236"/>
      <c r="C73" s="25">
        <v>80104</v>
      </c>
      <c r="D73" s="26"/>
      <c r="E73" s="27" t="s">
        <v>63</v>
      </c>
      <c r="F73" s="233">
        <f>F74+F75</f>
        <v>45000</v>
      </c>
      <c r="G73" s="215"/>
      <c r="H73" s="202"/>
      <c r="I73" s="209"/>
    </row>
    <row r="74" spans="2:9" ht="24">
      <c r="B74" s="238"/>
      <c r="C74" s="507"/>
      <c r="D74" s="21" t="s">
        <v>8</v>
      </c>
      <c r="E74" s="22" t="s">
        <v>62</v>
      </c>
      <c r="F74" s="508">
        <v>15000</v>
      </c>
      <c r="G74" s="215"/>
      <c r="H74" s="202"/>
      <c r="I74" s="209"/>
    </row>
    <row r="75" spans="2:9" ht="16.5" customHeight="1">
      <c r="B75" s="238"/>
      <c r="C75" s="39"/>
      <c r="D75" s="270" t="s">
        <v>268</v>
      </c>
      <c r="E75" s="271" t="s">
        <v>269</v>
      </c>
      <c r="F75" s="230">
        <v>30000</v>
      </c>
      <c r="G75" s="216"/>
      <c r="H75" s="207"/>
      <c r="I75" s="209"/>
    </row>
    <row r="76" spans="2:9" ht="16.5" customHeight="1">
      <c r="B76" s="236"/>
      <c r="C76" s="25">
        <v>80113</v>
      </c>
      <c r="D76" s="21"/>
      <c r="E76" s="384" t="s">
        <v>389</v>
      </c>
      <c r="F76" s="273">
        <f>F77</f>
        <v>1000</v>
      </c>
      <c r="G76" s="216"/>
      <c r="H76" s="207"/>
      <c r="I76" s="209"/>
    </row>
    <row r="77" spans="2:9" ht="16.5" customHeight="1" thickBot="1">
      <c r="B77" s="268"/>
      <c r="C77" s="269"/>
      <c r="D77" s="270" t="s">
        <v>268</v>
      </c>
      <c r="E77" s="271" t="s">
        <v>269</v>
      </c>
      <c r="F77" s="272">
        <v>1000</v>
      </c>
      <c r="G77" s="216"/>
      <c r="H77" s="207"/>
      <c r="I77" s="209"/>
    </row>
    <row r="78" spans="2:9" s="32" customFormat="1" ht="15" customHeight="1" thickBot="1">
      <c r="B78" s="346">
        <v>852</v>
      </c>
      <c r="C78" s="342"/>
      <c r="D78" s="342"/>
      <c r="E78" s="343" t="s">
        <v>64</v>
      </c>
      <c r="F78" s="242">
        <f>F79+F82+F85+F87+F89</f>
        <v>2606684</v>
      </c>
      <c r="G78" s="213"/>
      <c r="H78" s="200"/>
      <c r="I78" s="208"/>
    </row>
    <row r="79" spans="2:9" ht="39.75" customHeight="1">
      <c r="B79" s="239"/>
      <c r="C79" s="19">
        <v>85212</v>
      </c>
      <c r="D79" s="11"/>
      <c r="E79" s="28" t="s">
        <v>518</v>
      </c>
      <c r="F79" s="228">
        <f>F80+F81</f>
        <v>2427377</v>
      </c>
      <c r="G79" s="202"/>
      <c r="H79" s="202"/>
      <c r="I79" s="209"/>
    </row>
    <row r="80" spans="2:9" ht="38.25" customHeight="1">
      <c r="B80" s="236"/>
      <c r="C80" s="34"/>
      <c r="D80" s="23">
        <v>2010</v>
      </c>
      <c r="E80" s="42" t="s">
        <v>65</v>
      </c>
      <c r="F80" s="232">
        <v>2419377</v>
      </c>
      <c r="G80" s="210"/>
      <c r="H80" s="207"/>
      <c r="I80" s="211"/>
    </row>
    <row r="81" spans="2:9" ht="38.25" customHeight="1">
      <c r="B81" s="236"/>
      <c r="C81" s="34"/>
      <c r="D81" s="23">
        <v>2360</v>
      </c>
      <c r="E81" s="42" t="s">
        <v>479</v>
      </c>
      <c r="F81" s="232">
        <v>8000</v>
      </c>
      <c r="G81" s="210"/>
      <c r="H81" s="207"/>
      <c r="I81" s="211"/>
    </row>
    <row r="82" spans="2:9" ht="66" customHeight="1">
      <c r="B82" s="236"/>
      <c r="C82" s="25">
        <v>85213</v>
      </c>
      <c r="D82" s="26"/>
      <c r="E82" s="36" t="s">
        <v>519</v>
      </c>
      <c r="F82" s="233">
        <f>F83+F84</f>
        <v>10505</v>
      </c>
      <c r="G82" s="202"/>
      <c r="H82" s="202"/>
      <c r="I82" s="209"/>
    </row>
    <row r="83" spans="2:9" ht="37.5" customHeight="1">
      <c r="B83" s="236"/>
      <c r="C83" s="34"/>
      <c r="D83" s="23">
        <v>2010</v>
      </c>
      <c r="E83" s="42" t="s">
        <v>65</v>
      </c>
      <c r="F83" s="232">
        <v>5167</v>
      </c>
      <c r="G83" s="210"/>
      <c r="H83" s="207"/>
      <c r="I83" s="211"/>
    </row>
    <row r="84" spans="2:9" ht="24.75" customHeight="1">
      <c r="B84" s="236"/>
      <c r="C84" s="34"/>
      <c r="D84" s="23">
        <v>2030</v>
      </c>
      <c r="E84" s="22" t="s">
        <v>67</v>
      </c>
      <c r="F84" s="232">
        <v>5338</v>
      </c>
      <c r="G84" s="210"/>
      <c r="H84" s="207"/>
      <c r="I84" s="211"/>
    </row>
    <row r="85" spans="2:9" ht="25.5" customHeight="1">
      <c r="B85" s="236"/>
      <c r="C85" s="25">
        <v>85214</v>
      </c>
      <c r="D85" s="26"/>
      <c r="E85" s="36" t="s">
        <v>66</v>
      </c>
      <c r="F85" s="233">
        <f>F86</f>
        <v>25382</v>
      </c>
      <c r="G85" s="202"/>
      <c r="H85" s="202"/>
      <c r="I85" s="209"/>
    </row>
    <row r="86" spans="2:9" s="32" customFormat="1" ht="28.5" customHeight="1">
      <c r="B86" s="237"/>
      <c r="C86" s="33"/>
      <c r="D86" s="23">
        <v>2030</v>
      </c>
      <c r="E86" s="22" t="s">
        <v>67</v>
      </c>
      <c r="F86" s="232">
        <v>25382</v>
      </c>
      <c r="G86" s="210"/>
      <c r="H86" s="207"/>
      <c r="I86" s="211"/>
    </row>
    <row r="87" spans="2:9" s="32" customFormat="1" ht="15" customHeight="1">
      <c r="B87" s="237"/>
      <c r="C87" s="25">
        <v>85216</v>
      </c>
      <c r="D87" s="23"/>
      <c r="E87" s="443" t="s">
        <v>350</v>
      </c>
      <c r="F87" s="273">
        <f>F88</f>
        <v>65844</v>
      </c>
      <c r="G87" s="210"/>
      <c r="H87" s="207"/>
      <c r="I87" s="211"/>
    </row>
    <row r="88" spans="2:9" s="32" customFormat="1" ht="28.5" customHeight="1">
      <c r="B88" s="237"/>
      <c r="C88" s="33"/>
      <c r="D88" s="23">
        <v>2030</v>
      </c>
      <c r="E88" s="22" t="s">
        <v>67</v>
      </c>
      <c r="F88" s="232">
        <v>65844</v>
      </c>
      <c r="G88" s="210"/>
      <c r="H88" s="207"/>
      <c r="I88" s="211"/>
    </row>
    <row r="89" spans="2:9" ht="15" customHeight="1">
      <c r="B89" s="236"/>
      <c r="C89" s="25">
        <v>85219</v>
      </c>
      <c r="D89" s="26"/>
      <c r="E89" s="27" t="s">
        <v>68</v>
      </c>
      <c r="F89" s="233">
        <f>F90+F91</f>
        <v>77576</v>
      </c>
      <c r="G89" s="219"/>
      <c r="H89" s="202"/>
      <c r="I89" s="209"/>
    </row>
    <row r="90" spans="2:9" ht="12.75">
      <c r="B90" s="236"/>
      <c r="C90" s="25"/>
      <c r="D90" s="21" t="s">
        <v>24</v>
      </c>
      <c r="E90" s="17" t="s">
        <v>510</v>
      </c>
      <c r="F90" s="232">
        <v>4000</v>
      </c>
      <c r="G90" s="219"/>
      <c r="H90" s="202"/>
      <c r="I90" s="209"/>
    </row>
    <row r="91" spans="2:9" ht="24" customHeight="1" thickBot="1">
      <c r="B91" s="236"/>
      <c r="C91" s="34"/>
      <c r="D91" s="23">
        <v>2030</v>
      </c>
      <c r="E91" s="22" t="s">
        <v>67</v>
      </c>
      <c r="F91" s="232">
        <v>73576</v>
      </c>
      <c r="G91" s="217"/>
      <c r="H91" s="207"/>
      <c r="I91" s="209"/>
    </row>
    <row r="92" spans="2:9" s="32" customFormat="1" ht="27.75" customHeight="1" thickBot="1">
      <c r="B92" s="344">
        <v>853</v>
      </c>
      <c r="C92" s="408"/>
      <c r="D92" s="409"/>
      <c r="E92" s="368" t="s">
        <v>240</v>
      </c>
      <c r="F92" s="412">
        <f>F93</f>
        <v>986001</v>
      </c>
      <c r="G92" s="221"/>
      <c r="H92" s="207"/>
      <c r="I92" s="208"/>
    </row>
    <row r="93" spans="2:9" s="32" customFormat="1" ht="14.25" customHeight="1">
      <c r="B93" s="406"/>
      <c r="C93" s="25">
        <v>85395</v>
      </c>
      <c r="D93" s="407"/>
      <c r="E93" s="410" t="s">
        <v>69</v>
      </c>
      <c r="F93" s="411">
        <f>F94+F95+F96+F97+F98+F99</f>
        <v>986001</v>
      </c>
      <c r="G93" s="221"/>
      <c r="H93" s="207"/>
      <c r="I93" s="208"/>
    </row>
    <row r="94" spans="2:9" s="32" customFormat="1" ht="36.75" customHeight="1">
      <c r="B94" s="235"/>
      <c r="C94" s="25"/>
      <c r="D94" s="23">
        <v>2007</v>
      </c>
      <c r="E94" s="560" t="s">
        <v>476</v>
      </c>
      <c r="F94" s="232">
        <v>53244</v>
      </c>
      <c r="G94" s="221"/>
      <c r="H94" s="207"/>
      <c r="I94" s="208"/>
    </row>
    <row r="95" spans="2:9" s="32" customFormat="1" ht="36.75" customHeight="1">
      <c r="B95" s="235"/>
      <c r="C95" s="25"/>
      <c r="D95" s="23">
        <v>2009</v>
      </c>
      <c r="E95" s="560" t="s">
        <v>476</v>
      </c>
      <c r="F95" s="232">
        <v>9396</v>
      </c>
      <c r="G95" s="221"/>
      <c r="H95" s="207"/>
      <c r="I95" s="208"/>
    </row>
    <row r="96" spans="2:9" s="32" customFormat="1" ht="34.5">
      <c r="B96" s="235"/>
      <c r="C96" s="25"/>
      <c r="D96" s="23">
        <v>2007</v>
      </c>
      <c r="E96" s="560" t="s">
        <v>489</v>
      </c>
      <c r="F96" s="232">
        <v>731816.85</v>
      </c>
      <c r="G96" s="221"/>
      <c r="H96" s="207"/>
      <c r="I96" s="208"/>
    </row>
    <row r="97" spans="2:9" s="32" customFormat="1" ht="34.5">
      <c r="B97" s="235"/>
      <c r="C97" s="25"/>
      <c r="D97" s="23">
        <v>2009</v>
      </c>
      <c r="E97" s="560" t="s">
        <v>489</v>
      </c>
      <c r="F97" s="232">
        <v>129144.15</v>
      </c>
      <c r="G97" s="221"/>
      <c r="H97" s="207"/>
      <c r="I97" s="208"/>
    </row>
    <row r="98" spans="2:9" s="32" customFormat="1" ht="34.5">
      <c r="B98" s="235"/>
      <c r="C98" s="25"/>
      <c r="D98" s="23">
        <v>6207</v>
      </c>
      <c r="E98" s="560" t="s">
        <v>489</v>
      </c>
      <c r="F98" s="232">
        <v>53040</v>
      </c>
      <c r="G98" s="221"/>
      <c r="H98" s="207"/>
      <c r="I98" s="208"/>
    </row>
    <row r="99" spans="2:9" s="32" customFormat="1" ht="35.25" thickBot="1">
      <c r="B99" s="509"/>
      <c r="C99" s="510"/>
      <c r="D99" s="505">
        <v>6209</v>
      </c>
      <c r="E99" s="560" t="s">
        <v>489</v>
      </c>
      <c r="F99" s="272">
        <v>9360</v>
      </c>
      <c r="G99" s="221"/>
      <c r="H99" s="207"/>
      <c r="I99" s="208"/>
    </row>
    <row r="100" spans="2:9" ht="27" customHeight="1" thickBot="1">
      <c r="B100" s="344">
        <v>900</v>
      </c>
      <c r="C100" s="342"/>
      <c r="D100" s="342"/>
      <c r="E100" s="345" t="s">
        <v>70</v>
      </c>
      <c r="F100" s="412">
        <f>F101+F103</f>
        <v>33000</v>
      </c>
      <c r="G100" s="218"/>
      <c r="H100" s="200"/>
      <c r="I100" s="209"/>
    </row>
    <row r="101" spans="2:9" ht="28.5" customHeight="1">
      <c r="B101" s="462"/>
      <c r="C101" s="19">
        <v>90019</v>
      </c>
      <c r="D101" s="463"/>
      <c r="E101" s="28" t="s">
        <v>409</v>
      </c>
      <c r="F101" s="468">
        <f>F102</f>
        <v>30000</v>
      </c>
      <c r="G101" s="218"/>
      <c r="H101" s="200"/>
      <c r="I101" s="209"/>
    </row>
    <row r="102" spans="2:9" ht="15" customHeight="1">
      <c r="B102" s="464"/>
      <c r="C102" s="465"/>
      <c r="D102" s="21" t="s">
        <v>22</v>
      </c>
      <c r="E102" s="22" t="s">
        <v>408</v>
      </c>
      <c r="F102" s="466">
        <v>30000</v>
      </c>
      <c r="G102" s="218"/>
      <c r="H102" s="200"/>
      <c r="I102" s="209"/>
    </row>
    <row r="103" spans="2:9" s="32" customFormat="1" ht="25.5" customHeight="1">
      <c r="B103" s="234"/>
      <c r="C103" s="19">
        <v>90020</v>
      </c>
      <c r="D103" s="11"/>
      <c r="E103" s="28" t="s">
        <v>520</v>
      </c>
      <c r="F103" s="467">
        <f>F104</f>
        <v>3000</v>
      </c>
      <c r="G103" s="220"/>
      <c r="H103" s="202"/>
      <c r="I103" s="208"/>
    </row>
    <row r="104" spans="2:9" ht="14.25" customHeight="1" thickBot="1">
      <c r="B104" s="238"/>
      <c r="C104" s="39"/>
      <c r="D104" s="274" t="s">
        <v>71</v>
      </c>
      <c r="E104" s="275" t="s">
        <v>72</v>
      </c>
      <c r="F104" s="276">
        <v>3000</v>
      </c>
      <c r="G104" s="217"/>
      <c r="H104" s="207"/>
      <c r="I104" s="209"/>
    </row>
    <row r="105" spans="2:9" ht="15" customHeight="1" thickBot="1">
      <c r="B105" s="370" t="s">
        <v>162</v>
      </c>
      <c r="C105" s="371"/>
      <c r="D105" s="375"/>
      <c r="E105" s="372" t="s">
        <v>163</v>
      </c>
      <c r="F105" s="564">
        <f>F106</f>
        <v>40000</v>
      </c>
      <c r="G105" s="217"/>
      <c r="H105" s="207"/>
      <c r="I105" s="209"/>
    </row>
    <row r="106" spans="2:9" ht="14.25" customHeight="1">
      <c r="B106" s="268"/>
      <c r="C106" s="377" t="s">
        <v>253</v>
      </c>
      <c r="D106" s="380"/>
      <c r="E106" s="562" t="s">
        <v>69</v>
      </c>
      <c r="F106" s="563">
        <f>F107</f>
        <v>40000</v>
      </c>
      <c r="G106" s="217"/>
      <c r="H106" s="207"/>
      <c r="I106" s="209"/>
    </row>
    <row r="107" spans="2:9" ht="36">
      <c r="B107" s="238"/>
      <c r="C107" s="39"/>
      <c r="D107" s="493">
        <v>6297</v>
      </c>
      <c r="E107" s="284" t="s">
        <v>431</v>
      </c>
      <c r="F107" s="276">
        <v>40000</v>
      </c>
      <c r="G107" s="217"/>
      <c r="H107" s="207"/>
      <c r="I107" s="209"/>
    </row>
    <row r="108" spans="2:9" s="32" customFormat="1" ht="4.5" customHeight="1" thickBot="1">
      <c r="B108" s="240"/>
      <c r="C108" s="38"/>
      <c r="D108" s="38"/>
      <c r="E108" s="38"/>
      <c r="F108" s="241"/>
      <c r="G108" s="221"/>
      <c r="H108" s="221"/>
      <c r="I108" s="208"/>
    </row>
    <row r="109" spans="2:9" s="32" customFormat="1" ht="19.5" customHeight="1" thickBot="1">
      <c r="B109" s="352" t="s">
        <v>73</v>
      </c>
      <c r="C109" s="44"/>
      <c r="D109" s="45"/>
      <c r="E109" s="351"/>
      <c r="F109" s="242">
        <f>F11+F14+F17+F20+F25+F32+F35+F62+F70+F78+F92+F100+F105</f>
        <v>22454748</v>
      </c>
      <c r="G109" s="213"/>
      <c r="H109" s="213"/>
      <c r="I109" s="208"/>
    </row>
    <row r="110" spans="3:6" ht="12.75">
      <c r="C110" s="46"/>
      <c r="D110" s="47"/>
      <c r="E110" s="46"/>
      <c r="F110" s="46"/>
    </row>
    <row r="111" spans="2:6" ht="12.75">
      <c r="B111" s="48"/>
      <c r="C111" s="46"/>
      <c r="D111" s="47"/>
      <c r="E111" s="46"/>
      <c r="F111" s="46"/>
    </row>
    <row r="112" spans="3:6" ht="12.75">
      <c r="C112" s="49"/>
      <c r="D112" s="47"/>
      <c r="E112" s="46"/>
      <c r="F112" s="46"/>
    </row>
    <row r="113" spans="3:6" ht="12.75">
      <c r="C113" s="46"/>
      <c r="D113" s="47"/>
      <c r="E113" s="46"/>
      <c r="F113" s="46"/>
    </row>
    <row r="114" spans="3:6" ht="12.75">
      <c r="C114" s="46"/>
      <c r="D114" s="47"/>
      <c r="E114" s="46"/>
      <c r="F114" s="46"/>
    </row>
    <row r="115" spans="3:6" ht="12.75">
      <c r="C115" s="46"/>
      <c r="D115" s="47"/>
      <c r="E115" s="46"/>
      <c r="F115" s="46"/>
    </row>
    <row r="116" spans="3:6" ht="12.75">
      <c r="C116" s="46"/>
      <c r="D116" s="47"/>
      <c r="E116" s="46"/>
      <c r="F116" s="46"/>
    </row>
    <row r="117" spans="3:6" ht="12.75">
      <c r="C117" s="46"/>
      <c r="D117" s="47"/>
      <c r="E117" s="46"/>
      <c r="F117" s="46"/>
    </row>
    <row r="118" spans="3:6" ht="12.75">
      <c r="C118" s="46"/>
      <c r="D118" s="47"/>
      <c r="E118" s="46"/>
      <c r="F118" s="46"/>
    </row>
    <row r="119" spans="3:6" ht="12.75">
      <c r="C119" s="46"/>
      <c r="D119" s="47"/>
      <c r="E119" s="46"/>
      <c r="F119" s="46"/>
    </row>
    <row r="120" spans="3:6" ht="12.75">
      <c r="C120" s="46"/>
      <c r="D120" s="47"/>
      <c r="E120" s="46"/>
      <c r="F120" s="46"/>
    </row>
    <row r="121" spans="3:6" ht="12.75">
      <c r="C121" s="46"/>
      <c r="D121" s="47"/>
      <c r="E121" s="46"/>
      <c r="F121" s="46"/>
    </row>
    <row r="122" spans="3:6" ht="12.75">
      <c r="C122" s="46"/>
      <c r="D122" s="47"/>
      <c r="E122" s="46"/>
      <c r="F122" s="46"/>
    </row>
    <row r="123" spans="3:6" ht="12.75">
      <c r="C123" s="46"/>
      <c r="D123" s="47"/>
      <c r="E123" s="46"/>
      <c r="F123" s="46"/>
    </row>
    <row r="124" spans="3:6" ht="12.75">
      <c r="C124" s="46"/>
      <c r="D124" s="47"/>
      <c r="E124" s="46"/>
      <c r="F124" s="46"/>
    </row>
    <row r="125" spans="3:6" ht="12.75">
      <c r="C125" s="46"/>
      <c r="D125" s="47"/>
      <c r="E125" s="46"/>
      <c r="F125" s="46"/>
    </row>
    <row r="126" spans="3:6" ht="12.75">
      <c r="C126" s="46"/>
      <c r="D126" s="47"/>
      <c r="E126" s="46"/>
      <c r="F126" s="46"/>
    </row>
    <row r="127" spans="3:6" ht="12.75">
      <c r="C127" s="46"/>
      <c r="D127" s="47"/>
      <c r="E127" s="46"/>
      <c r="F127" s="46"/>
    </row>
    <row r="128" spans="3:6" ht="12.75">
      <c r="C128" s="46"/>
      <c r="D128" s="47"/>
      <c r="E128" s="46"/>
      <c r="F128" s="46"/>
    </row>
    <row r="129" spans="3:6" ht="12.75">
      <c r="C129" s="46"/>
      <c r="D129" s="47"/>
      <c r="E129" s="46"/>
      <c r="F129" s="46"/>
    </row>
    <row r="130" spans="3:6" ht="12.75">
      <c r="C130" s="46"/>
      <c r="D130" s="47"/>
      <c r="E130" s="46"/>
      <c r="F130" s="46"/>
    </row>
    <row r="131" spans="3:6" ht="12.75">
      <c r="C131" s="46"/>
      <c r="D131" s="47"/>
      <c r="E131" s="46"/>
      <c r="F131" s="46"/>
    </row>
    <row r="132" spans="3:6" ht="12.75">
      <c r="C132" s="46"/>
      <c r="D132" s="47"/>
      <c r="E132" s="46"/>
      <c r="F132" s="46"/>
    </row>
    <row r="133" spans="3:6" ht="12.75">
      <c r="C133" s="46"/>
      <c r="D133" s="47"/>
      <c r="E133" s="46"/>
      <c r="F133" s="46"/>
    </row>
    <row r="134" spans="3:6" ht="12.75">
      <c r="C134" s="46"/>
      <c r="D134" s="47"/>
      <c r="E134" s="46"/>
      <c r="F134" s="46"/>
    </row>
    <row r="135" spans="3:6" ht="12.75">
      <c r="C135" s="46"/>
      <c r="D135" s="47"/>
      <c r="E135" s="46"/>
      <c r="F135" s="46"/>
    </row>
    <row r="136" spans="3:6" ht="12.75">
      <c r="C136" s="46"/>
      <c r="D136" s="47"/>
      <c r="E136" s="46"/>
      <c r="F136" s="46"/>
    </row>
    <row r="137" spans="3:6" ht="12.75">
      <c r="C137" s="46"/>
      <c r="D137" s="47"/>
      <c r="E137" s="46"/>
      <c r="F137" s="46"/>
    </row>
    <row r="138" spans="3:6" ht="12.75">
      <c r="C138" s="46"/>
      <c r="D138" s="47"/>
      <c r="E138" s="46"/>
      <c r="F138" s="46"/>
    </row>
    <row r="139" spans="3:6" ht="12.75">
      <c r="C139" s="46"/>
      <c r="D139" s="47"/>
      <c r="E139" s="46"/>
      <c r="F139" s="46"/>
    </row>
    <row r="140" spans="3:6" ht="12.75">
      <c r="C140" s="46"/>
      <c r="D140" s="47"/>
      <c r="E140" s="46"/>
      <c r="F140" s="46"/>
    </row>
    <row r="141" spans="3:6" ht="12.75">
      <c r="C141" s="46"/>
      <c r="D141" s="47"/>
      <c r="E141" s="46"/>
      <c r="F141" s="46"/>
    </row>
    <row r="142" spans="3:6" ht="12.75">
      <c r="C142" s="46"/>
      <c r="D142" s="47"/>
      <c r="E142" s="46"/>
      <c r="F142" s="46"/>
    </row>
    <row r="143" spans="3:6" ht="12.75">
      <c r="C143" s="46"/>
      <c r="D143" s="47"/>
      <c r="E143" s="46"/>
      <c r="F143" s="46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t="s">
        <v>283</v>
      </c>
    </row>
    <row r="2" spans="2:8" ht="18.75">
      <c r="B2" s="422"/>
      <c r="E2" s="327"/>
      <c r="H2" s="448" t="s">
        <v>545</v>
      </c>
    </row>
    <row r="3" spans="5:8" ht="18.75">
      <c r="E3" s="652"/>
      <c r="F3" s="652"/>
      <c r="H3" s="448" t="s">
        <v>546</v>
      </c>
    </row>
    <row r="4" ht="15">
      <c r="E4" s="439"/>
    </row>
    <row r="5" spans="2:10" ht="16.5">
      <c r="B5" s="659" t="s">
        <v>454</v>
      </c>
      <c r="C5" s="659"/>
      <c r="D5" s="659"/>
      <c r="E5" s="659"/>
      <c r="F5" s="659"/>
      <c r="G5" s="659"/>
      <c r="H5" s="659"/>
      <c r="I5" s="659"/>
      <c r="J5" s="659"/>
    </row>
    <row r="6" spans="2:10" ht="16.5">
      <c r="B6" s="659" t="s">
        <v>406</v>
      </c>
      <c r="C6" s="659"/>
      <c r="D6" s="659"/>
      <c r="E6" s="659"/>
      <c r="F6" s="659"/>
      <c r="G6" s="659"/>
      <c r="H6" s="659"/>
      <c r="I6" s="659"/>
      <c r="J6" s="659"/>
    </row>
    <row r="7" spans="2:10" ht="13.5" thickBot="1">
      <c r="B7" s="46"/>
      <c r="C7" s="46"/>
      <c r="D7" s="46"/>
      <c r="E7" s="46"/>
      <c r="F7" s="46"/>
      <c r="G7" s="46"/>
      <c r="H7" s="46"/>
      <c r="I7" s="46"/>
      <c r="J7" s="71" t="s">
        <v>74</v>
      </c>
    </row>
    <row r="8" spans="2:10" ht="15" customHeight="1">
      <c r="B8" s="634" t="s">
        <v>75</v>
      </c>
      <c r="C8" s="660" t="s">
        <v>104</v>
      </c>
      <c r="D8" s="489"/>
      <c r="E8" s="662" t="s">
        <v>456</v>
      </c>
      <c r="F8" s="662"/>
      <c r="G8" s="662"/>
      <c r="H8" s="663"/>
      <c r="I8" s="628" t="s">
        <v>105</v>
      </c>
      <c r="J8" s="629"/>
    </row>
    <row r="9" spans="2:10" ht="15" customHeight="1">
      <c r="B9" s="635"/>
      <c r="C9" s="661"/>
      <c r="D9" s="490"/>
      <c r="E9" s="655" t="s">
        <v>106</v>
      </c>
      <c r="F9" s="656" t="s">
        <v>107</v>
      </c>
      <c r="G9" s="657"/>
      <c r="H9" s="658"/>
      <c r="I9" s="592" t="s">
        <v>106</v>
      </c>
      <c r="J9" s="630" t="s">
        <v>108</v>
      </c>
    </row>
    <row r="10" spans="2:10" ht="18" customHeight="1">
      <c r="B10" s="635"/>
      <c r="C10" s="661"/>
      <c r="D10" s="490" t="s">
        <v>1</v>
      </c>
      <c r="E10" s="655"/>
      <c r="F10" s="650" t="s">
        <v>455</v>
      </c>
      <c r="G10" s="656" t="s">
        <v>107</v>
      </c>
      <c r="H10" s="658"/>
      <c r="I10" s="592"/>
      <c r="J10" s="630"/>
    </row>
    <row r="11" spans="2:10" ht="26.25" customHeight="1">
      <c r="B11" s="635"/>
      <c r="C11" s="661"/>
      <c r="D11" s="491"/>
      <c r="E11" s="655"/>
      <c r="F11" s="651"/>
      <c r="G11" s="72" t="s">
        <v>109</v>
      </c>
      <c r="H11" s="72" t="s">
        <v>110</v>
      </c>
      <c r="I11" s="592"/>
      <c r="J11" s="630"/>
    </row>
    <row r="12" spans="2:10" ht="7.5" customHeight="1">
      <c r="B12" s="261">
        <v>1</v>
      </c>
      <c r="C12" s="68">
        <v>2</v>
      </c>
      <c r="D12" s="527"/>
      <c r="E12" s="68">
        <v>4</v>
      </c>
      <c r="F12" s="68">
        <v>5</v>
      </c>
      <c r="G12" s="68">
        <v>6</v>
      </c>
      <c r="H12" s="68">
        <v>7</v>
      </c>
      <c r="I12" s="68">
        <v>8</v>
      </c>
      <c r="J12" s="262">
        <v>9</v>
      </c>
    </row>
    <row r="13" spans="2:10" ht="19.5" customHeight="1">
      <c r="B13" s="236" t="s">
        <v>111</v>
      </c>
      <c r="C13" s="264" t="s">
        <v>453</v>
      </c>
      <c r="D13" s="264"/>
      <c r="E13" s="73">
        <f>E15+E16+E17+E18+E19+E20</f>
        <v>2546560</v>
      </c>
      <c r="F13" s="73">
        <f>F15+F16+F18+F19+F20</f>
        <v>42000</v>
      </c>
      <c r="G13" s="73">
        <f>G15+G16+G18+G19+G20</f>
        <v>42000</v>
      </c>
      <c r="H13" s="73"/>
      <c r="I13" s="73">
        <f>I15+I16+I17+I18+I19+I20</f>
        <v>2546560</v>
      </c>
      <c r="J13" s="395"/>
    </row>
    <row r="14" spans="2:10" ht="12" customHeight="1">
      <c r="B14" s="268"/>
      <c r="C14" s="74" t="s">
        <v>113</v>
      </c>
      <c r="D14" s="74"/>
      <c r="E14" s="73"/>
      <c r="F14" s="73"/>
      <c r="G14" s="73"/>
      <c r="H14" s="73"/>
      <c r="I14" s="73"/>
      <c r="J14" s="395"/>
    </row>
    <row r="15" spans="2:10" ht="16.5" customHeight="1">
      <c r="B15" s="236"/>
      <c r="C15" s="43" t="s">
        <v>114</v>
      </c>
      <c r="D15" s="34">
        <v>40002</v>
      </c>
      <c r="E15" s="73">
        <v>1264250</v>
      </c>
      <c r="F15" s="73"/>
      <c r="G15" s="73"/>
      <c r="H15" s="73"/>
      <c r="I15" s="73">
        <v>1264250</v>
      </c>
      <c r="J15" s="395"/>
    </row>
    <row r="16" spans="2:10" ht="16.5" customHeight="1">
      <c r="B16" s="236"/>
      <c r="C16" s="43" t="s">
        <v>351</v>
      </c>
      <c r="D16" s="34">
        <v>70001</v>
      </c>
      <c r="E16" s="73">
        <v>110550</v>
      </c>
      <c r="F16" s="73"/>
      <c r="G16" s="73"/>
      <c r="H16" s="73"/>
      <c r="I16" s="73">
        <v>110550</v>
      </c>
      <c r="J16" s="395"/>
    </row>
    <row r="17" spans="2:10" ht="16.5" customHeight="1">
      <c r="B17" s="236"/>
      <c r="C17" s="43" t="s">
        <v>352</v>
      </c>
      <c r="D17" s="34">
        <v>70095</v>
      </c>
      <c r="E17" s="73">
        <v>7830</v>
      </c>
      <c r="F17" s="73"/>
      <c r="G17" s="73"/>
      <c r="H17" s="73"/>
      <c r="I17" s="73">
        <v>7830</v>
      </c>
      <c r="J17" s="395"/>
    </row>
    <row r="18" spans="2:10" ht="16.5" customHeight="1">
      <c r="B18" s="236"/>
      <c r="C18" s="43" t="s">
        <v>277</v>
      </c>
      <c r="D18" s="34">
        <v>71035</v>
      </c>
      <c r="E18" s="73">
        <v>2100</v>
      </c>
      <c r="F18" s="73"/>
      <c r="G18" s="73"/>
      <c r="H18" s="73"/>
      <c r="I18" s="73">
        <v>2100</v>
      </c>
      <c r="J18" s="395"/>
    </row>
    <row r="19" spans="2:10" ht="16.5" customHeight="1">
      <c r="B19" s="236"/>
      <c r="C19" s="43" t="s">
        <v>353</v>
      </c>
      <c r="D19" s="34">
        <v>90001</v>
      </c>
      <c r="E19" s="73">
        <v>904870</v>
      </c>
      <c r="F19" s="73"/>
      <c r="G19" s="73"/>
      <c r="H19" s="73"/>
      <c r="I19" s="73">
        <v>904870</v>
      </c>
      <c r="J19" s="395"/>
    </row>
    <row r="20" spans="2:10" ht="16.5" customHeight="1">
      <c r="B20" s="239"/>
      <c r="C20" s="43" t="s">
        <v>278</v>
      </c>
      <c r="D20" s="34">
        <v>90003</v>
      </c>
      <c r="E20" s="73">
        <v>256960</v>
      </c>
      <c r="F20" s="73">
        <v>42000</v>
      </c>
      <c r="G20" s="73">
        <v>42000</v>
      </c>
      <c r="H20" s="73"/>
      <c r="I20" s="73">
        <v>256960</v>
      </c>
      <c r="J20" s="395"/>
    </row>
    <row r="21" spans="2:10" ht="19.5" customHeight="1">
      <c r="B21" s="236"/>
      <c r="C21" s="43"/>
      <c r="D21" s="34"/>
      <c r="E21" s="43"/>
      <c r="F21" s="43"/>
      <c r="G21" s="34" t="s">
        <v>112</v>
      </c>
      <c r="H21" s="43"/>
      <c r="I21" s="43"/>
      <c r="J21" s="396"/>
    </row>
    <row r="22" spans="2:10" ht="15" customHeight="1">
      <c r="B22" s="397"/>
      <c r="C22" s="74"/>
      <c r="D22" s="74"/>
      <c r="E22" s="43"/>
      <c r="F22" s="43"/>
      <c r="G22" s="34"/>
      <c r="H22" s="43"/>
      <c r="I22" s="43"/>
      <c r="J22" s="396"/>
    </row>
    <row r="23" spans="2:10" ht="15" customHeight="1">
      <c r="B23" s="398"/>
      <c r="C23" s="75"/>
      <c r="D23" s="75"/>
      <c r="E23" s="43"/>
      <c r="F23" s="43"/>
      <c r="G23" s="34" t="s">
        <v>112</v>
      </c>
      <c r="H23" s="43"/>
      <c r="I23" s="43"/>
      <c r="J23" s="396"/>
    </row>
    <row r="24" spans="2:10" s="32" customFormat="1" ht="19.5" customHeight="1" thickBot="1">
      <c r="B24" s="653" t="s">
        <v>103</v>
      </c>
      <c r="C24" s="654"/>
      <c r="D24" s="492"/>
      <c r="E24" s="399">
        <f>E13</f>
        <v>2546560</v>
      </c>
      <c r="F24" s="399">
        <f>F13</f>
        <v>42000</v>
      </c>
      <c r="G24" s="399">
        <f>G13</f>
        <v>42000</v>
      </c>
      <c r="H24" s="400"/>
      <c r="I24" s="399">
        <f>I13</f>
        <v>2546560</v>
      </c>
      <c r="J24" s="335"/>
    </row>
    <row r="25" ht="4.5" customHeight="1"/>
    <row r="26" ht="10.5" customHeight="1">
      <c r="B26" s="265"/>
    </row>
    <row r="27" ht="10.5" customHeight="1">
      <c r="B27" s="265"/>
    </row>
    <row r="28" ht="10.5" customHeight="1">
      <c r="B28" s="265"/>
    </row>
    <row r="29" ht="10.5" customHeight="1">
      <c r="B29" s="265"/>
    </row>
  </sheetData>
  <sheetProtection/>
  <mergeCells count="14">
    <mergeCell ref="B6:J6"/>
    <mergeCell ref="B8:B11"/>
    <mergeCell ref="C8:C11"/>
    <mergeCell ref="E8:H8"/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46"/>
      <c r="B1" s="46"/>
      <c r="C1" s="46"/>
      <c r="D1" s="46"/>
      <c r="E1" s="46"/>
      <c r="F1" t="s">
        <v>407</v>
      </c>
      <c r="G1" s="46"/>
      <c r="H1" s="46"/>
      <c r="I1" s="46"/>
      <c r="J1" s="46"/>
      <c r="K1" s="46"/>
      <c r="M1" s="46"/>
      <c r="N1" s="46"/>
      <c r="O1" s="46"/>
    </row>
    <row r="2" spans="1:15" ht="18.75">
      <c r="A2" s="46"/>
      <c r="B2" s="423"/>
      <c r="C2" s="46"/>
      <c r="D2" s="405"/>
      <c r="E2" s="46"/>
      <c r="F2" s="448" t="s">
        <v>551</v>
      </c>
      <c r="G2" s="46"/>
      <c r="H2" s="46"/>
      <c r="I2" s="46"/>
      <c r="J2" s="46"/>
      <c r="K2" s="46"/>
      <c r="M2" s="46"/>
      <c r="N2" s="46"/>
      <c r="O2" s="46"/>
    </row>
    <row r="3" spans="1:15" ht="14.25" customHeight="1">
      <c r="A3" s="46"/>
      <c r="B3" s="46"/>
      <c r="C3" s="46"/>
      <c r="D3" s="440"/>
      <c r="F3" s="448" t="s">
        <v>552</v>
      </c>
      <c r="G3" s="46"/>
      <c r="H3" s="46"/>
      <c r="I3" s="46"/>
      <c r="J3" s="46"/>
      <c r="K3" s="46"/>
      <c r="M3" s="46"/>
      <c r="N3" s="46"/>
      <c r="O3" s="46"/>
    </row>
    <row r="4" spans="2:15" ht="18" customHeight="1">
      <c r="B4" s="64"/>
      <c r="C4" s="457" t="s">
        <v>429</v>
      </c>
      <c r="D4" s="457"/>
      <c r="E4" s="457"/>
      <c r="F4" s="65"/>
      <c r="G4" s="64"/>
      <c r="H4" s="64"/>
      <c r="I4" s="64"/>
      <c r="J4" s="64"/>
      <c r="K4" s="64"/>
      <c r="L4" s="64"/>
      <c r="M4" s="64"/>
      <c r="N4" s="64"/>
      <c r="O4" s="64"/>
    </row>
    <row r="5" spans="1:14" ht="12" customHeight="1" thickBot="1">
      <c r="A5" s="64"/>
      <c r="B5" s="64"/>
      <c r="C5" s="64"/>
      <c r="D5" s="64"/>
      <c r="E5" s="64"/>
      <c r="F5" s="64"/>
      <c r="G5" s="71" t="s">
        <v>74</v>
      </c>
      <c r="H5" s="64"/>
      <c r="I5" s="64"/>
      <c r="J5" s="64"/>
      <c r="K5" s="64"/>
      <c r="L5" s="64"/>
      <c r="M5" s="64"/>
      <c r="N5" s="64"/>
    </row>
    <row r="6" spans="1:7" ht="64.5" customHeight="1" thickBot="1">
      <c r="A6" s="124" t="s">
        <v>0</v>
      </c>
      <c r="B6" s="125" t="s">
        <v>1</v>
      </c>
      <c r="C6" s="126" t="s">
        <v>2</v>
      </c>
      <c r="D6" s="125" t="s">
        <v>76</v>
      </c>
      <c r="E6" s="127" t="s">
        <v>447</v>
      </c>
      <c r="F6" s="128" t="s">
        <v>148</v>
      </c>
      <c r="G6" s="129" t="s">
        <v>149</v>
      </c>
    </row>
    <row r="7" spans="1:7" ht="9.75" customHeight="1">
      <c r="A7" s="310">
        <v>1</v>
      </c>
      <c r="B7" s="311">
        <v>2</v>
      </c>
      <c r="C7" s="311">
        <v>3</v>
      </c>
      <c r="D7" s="311">
        <v>4</v>
      </c>
      <c r="E7" s="311">
        <v>5</v>
      </c>
      <c r="F7" s="312">
        <v>6</v>
      </c>
      <c r="G7" s="323">
        <v>7</v>
      </c>
    </row>
    <row r="8" spans="1:7" ht="15" customHeight="1">
      <c r="A8" s="313" t="s">
        <v>150</v>
      </c>
      <c r="B8" s="130"/>
      <c r="C8" s="130"/>
      <c r="D8" s="131" t="s">
        <v>151</v>
      </c>
      <c r="E8" s="132">
        <f>E9</f>
        <v>1210000</v>
      </c>
      <c r="F8" s="134"/>
      <c r="G8" s="314"/>
    </row>
    <row r="9" spans="1:7" ht="15" customHeight="1">
      <c r="A9" s="315"/>
      <c r="B9" s="135" t="s">
        <v>152</v>
      </c>
      <c r="C9" s="136"/>
      <c r="D9" s="137" t="s">
        <v>153</v>
      </c>
      <c r="E9" s="138">
        <f>E10+E11+E12+E13</f>
        <v>1210000</v>
      </c>
      <c r="F9" s="139"/>
      <c r="G9" s="314"/>
    </row>
    <row r="10" spans="1:7" ht="24">
      <c r="A10" s="315"/>
      <c r="B10" s="135"/>
      <c r="C10" s="141">
        <v>6050</v>
      </c>
      <c r="D10" s="142" t="s">
        <v>154</v>
      </c>
      <c r="E10" s="287">
        <v>980000</v>
      </c>
      <c r="F10" s="144" t="s">
        <v>457</v>
      </c>
      <c r="G10" s="316" t="s">
        <v>155</v>
      </c>
    </row>
    <row r="11" spans="1:7" ht="24">
      <c r="A11" s="315"/>
      <c r="B11" s="135"/>
      <c r="C11" s="141">
        <v>6050</v>
      </c>
      <c r="D11" s="142" t="s">
        <v>154</v>
      </c>
      <c r="E11" s="287">
        <v>150000</v>
      </c>
      <c r="F11" s="144" t="s">
        <v>437</v>
      </c>
      <c r="G11" s="316" t="s">
        <v>155</v>
      </c>
    </row>
    <row r="12" spans="1:7" ht="24">
      <c r="A12" s="315"/>
      <c r="B12" s="135"/>
      <c r="C12" s="141">
        <v>6050</v>
      </c>
      <c r="D12" s="142" t="s">
        <v>154</v>
      </c>
      <c r="E12" s="287">
        <v>60000</v>
      </c>
      <c r="F12" s="290" t="s">
        <v>420</v>
      </c>
      <c r="G12" s="316" t="s">
        <v>155</v>
      </c>
    </row>
    <row r="13" spans="1:7" ht="24">
      <c r="A13" s="315"/>
      <c r="B13" s="135"/>
      <c r="C13" s="141">
        <v>6050</v>
      </c>
      <c r="D13" s="142" t="s">
        <v>154</v>
      </c>
      <c r="E13" s="287">
        <v>20000</v>
      </c>
      <c r="F13" s="290" t="s">
        <v>438</v>
      </c>
      <c r="G13" s="316" t="s">
        <v>155</v>
      </c>
    </row>
    <row r="14" spans="1:7" ht="15" customHeight="1">
      <c r="A14" s="317">
        <v>600</v>
      </c>
      <c r="B14" s="146"/>
      <c r="C14" s="146"/>
      <c r="D14" s="131" t="s">
        <v>157</v>
      </c>
      <c r="E14" s="133">
        <f>E15+E17</f>
        <v>1180000</v>
      </c>
      <c r="F14" s="147"/>
      <c r="G14" s="314"/>
    </row>
    <row r="15" spans="1:7" ht="15" customHeight="1">
      <c r="A15" s="315"/>
      <c r="B15" s="136">
        <v>60014</v>
      </c>
      <c r="C15" s="136"/>
      <c r="D15" s="137" t="s">
        <v>158</v>
      </c>
      <c r="E15" s="138">
        <f>E16</f>
        <v>400000</v>
      </c>
      <c r="F15" s="139"/>
      <c r="G15" s="314"/>
    </row>
    <row r="16" spans="1:7" ht="34.5" customHeight="1">
      <c r="A16" s="315"/>
      <c r="B16" s="136"/>
      <c r="C16" s="141">
        <v>6300</v>
      </c>
      <c r="D16" s="142" t="s">
        <v>159</v>
      </c>
      <c r="E16" s="287">
        <v>400000</v>
      </c>
      <c r="F16" s="148" t="s">
        <v>508</v>
      </c>
      <c r="G16" s="318" t="s">
        <v>160</v>
      </c>
    </row>
    <row r="17" spans="1:7" ht="15" customHeight="1">
      <c r="A17" s="315"/>
      <c r="B17" s="136">
        <v>60016</v>
      </c>
      <c r="C17" s="136"/>
      <c r="D17" s="137" t="s">
        <v>286</v>
      </c>
      <c r="E17" s="288">
        <f>E18+E19+E20</f>
        <v>780000</v>
      </c>
      <c r="F17" s="148"/>
      <c r="G17" s="318"/>
    </row>
    <row r="18" spans="1:7" ht="15" customHeight="1">
      <c r="A18" s="319"/>
      <c r="B18" s="418"/>
      <c r="C18" s="419">
        <v>6050</v>
      </c>
      <c r="D18" s="289" t="s">
        <v>156</v>
      </c>
      <c r="E18" s="287">
        <v>600000</v>
      </c>
      <c r="F18" s="148" t="s">
        <v>439</v>
      </c>
      <c r="G18" s="316" t="s">
        <v>155</v>
      </c>
    </row>
    <row r="19" spans="1:7" ht="15" customHeight="1">
      <c r="A19" s="319"/>
      <c r="B19" s="418"/>
      <c r="C19" s="419">
        <v>6050</v>
      </c>
      <c r="D19" s="289" t="s">
        <v>156</v>
      </c>
      <c r="E19" s="287">
        <v>150000</v>
      </c>
      <c r="F19" s="148" t="s">
        <v>440</v>
      </c>
      <c r="G19" s="316" t="s">
        <v>155</v>
      </c>
    </row>
    <row r="20" spans="1:7" ht="24">
      <c r="A20" s="319"/>
      <c r="B20" s="418"/>
      <c r="C20" s="419">
        <v>6050</v>
      </c>
      <c r="D20" s="289" t="s">
        <v>156</v>
      </c>
      <c r="E20" s="287">
        <v>30000</v>
      </c>
      <c r="F20" s="148" t="s">
        <v>458</v>
      </c>
      <c r="G20" s="316" t="s">
        <v>155</v>
      </c>
    </row>
    <row r="21" spans="1:7" ht="14.25" customHeight="1">
      <c r="A21" s="317">
        <v>750</v>
      </c>
      <c r="B21" s="146"/>
      <c r="C21" s="146"/>
      <c r="D21" s="149" t="s">
        <v>16</v>
      </c>
      <c r="E21" s="133">
        <f>E22</f>
        <v>65000</v>
      </c>
      <c r="F21" s="150"/>
      <c r="G21" s="314"/>
    </row>
    <row r="22" spans="1:7" ht="14.25" customHeight="1">
      <c r="A22" s="315"/>
      <c r="B22" s="136">
        <v>75023</v>
      </c>
      <c r="C22" s="136"/>
      <c r="D22" s="137" t="s">
        <v>161</v>
      </c>
      <c r="E22" s="138">
        <f>E23+E24</f>
        <v>65000</v>
      </c>
      <c r="F22" s="139"/>
      <c r="G22" s="314"/>
    </row>
    <row r="23" spans="1:7" ht="24">
      <c r="A23" s="315"/>
      <c r="B23" s="136"/>
      <c r="C23" s="141">
        <v>6060</v>
      </c>
      <c r="D23" s="142" t="s">
        <v>156</v>
      </c>
      <c r="E23" s="287">
        <v>15000</v>
      </c>
      <c r="F23" s="144" t="s">
        <v>421</v>
      </c>
      <c r="G23" s="316" t="s">
        <v>155</v>
      </c>
    </row>
    <row r="24" spans="1:7" ht="15" customHeight="1">
      <c r="A24" s="315"/>
      <c r="B24" s="140"/>
      <c r="C24" s="141">
        <v>6060</v>
      </c>
      <c r="D24" s="289" t="s">
        <v>156</v>
      </c>
      <c r="E24" s="143">
        <v>50000</v>
      </c>
      <c r="F24" s="144" t="s">
        <v>441</v>
      </c>
      <c r="G24" s="316" t="s">
        <v>155</v>
      </c>
    </row>
    <row r="25" spans="1:7" ht="25.5">
      <c r="A25" s="317">
        <v>853</v>
      </c>
      <c r="B25" s="146"/>
      <c r="C25" s="146"/>
      <c r="D25" s="513" t="s">
        <v>240</v>
      </c>
      <c r="E25" s="515">
        <f>E26+E28</f>
        <v>1062400</v>
      </c>
      <c r="F25" s="144"/>
      <c r="G25" s="316"/>
    </row>
    <row r="26" spans="1:7" ht="24">
      <c r="A26" s="315"/>
      <c r="B26" s="518">
        <v>85311</v>
      </c>
      <c r="C26" s="141"/>
      <c r="D26" s="512" t="s">
        <v>445</v>
      </c>
      <c r="E26" s="514">
        <f>E27</f>
        <v>1000000</v>
      </c>
      <c r="F26" s="144"/>
      <c r="G26" s="316"/>
    </row>
    <row r="27" spans="1:7" ht="15" customHeight="1">
      <c r="A27" s="315"/>
      <c r="B27" s="140"/>
      <c r="C27" s="141">
        <v>6050</v>
      </c>
      <c r="D27" s="142" t="s">
        <v>154</v>
      </c>
      <c r="E27" s="143">
        <v>1000000</v>
      </c>
      <c r="F27" s="144" t="s">
        <v>446</v>
      </c>
      <c r="G27" s="316" t="s">
        <v>155</v>
      </c>
    </row>
    <row r="28" spans="1:7" ht="15" customHeight="1">
      <c r="A28" s="315"/>
      <c r="B28" s="518">
        <v>85395</v>
      </c>
      <c r="C28" s="141"/>
      <c r="D28" s="512" t="s">
        <v>69</v>
      </c>
      <c r="E28" s="514">
        <f>E29+E30</f>
        <v>62400</v>
      </c>
      <c r="F28" s="144"/>
      <c r="G28" s="316"/>
    </row>
    <row r="29" spans="1:7" ht="24">
      <c r="A29" s="315"/>
      <c r="B29" s="140"/>
      <c r="C29" s="141">
        <v>6067</v>
      </c>
      <c r="D29" s="289" t="s">
        <v>156</v>
      </c>
      <c r="E29" s="143">
        <v>53040</v>
      </c>
      <c r="F29" s="144" t="s">
        <v>487</v>
      </c>
      <c r="G29" s="316" t="s">
        <v>506</v>
      </c>
    </row>
    <row r="30" spans="1:7" ht="24">
      <c r="A30" s="315"/>
      <c r="B30" s="140"/>
      <c r="C30" s="141">
        <v>6069</v>
      </c>
      <c r="D30" s="289" t="s">
        <v>156</v>
      </c>
      <c r="E30" s="143">
        <v>9360</v>
      </c>
      <c r="F30" s="144" t="s">
        <v>487</v>
      </c>
      <c r="G30" s="316" t="s">
        <v>506</v>
      </c>
    </row>
    <row r="31" spans="1:7" ht="25.5">
      <c r="A31" s="320" t="s">
        <v>162</v>
      </c>
      <c r="B31" s="151"/>
      <c r="C31" s="151"/>
      <c r="D31" s="131" t="s">
        <v>163</v>
      </c>
      <c r="E31" s="133">
        <f>E32</f>
        <v>480000</v>
      </c>
      <c r="F31" s="147"/>
      <c r="G31" s="314"/>
    </row>
    <row r="32" spans="1:7" ht="15" customHeight="1">
      <c r="A32" s="315"/>
      <c r="B32" s="153" t="s">
        <v>253</v>
      </c>
      <c r="C32" s="154"/>
      <c r="D32" s="145" t="s">
        <v>69</v>
      </c>
      <c r="E32" s="138">
        <f>SUM(E33:E34)</f>
        <v>480000</v>
      </c>
      <c r="F32" s="139"/>
      <c r="G32" s="314"/>
    </row>
    <row r="33" spans="1:7" ht="23.25" customHeight="1">
      <c r="A33" s="319"/>
      <c r="B33" s="420"/>
      <c r="C33" s="141">
        <v>6050</v>
      </c>
      <c r="D33" s="142" t="s">
        <v>154</v>
      </c>
      <c r="E33" s="445">
        <v>110000</v>
      </c>
      <c r="F33" s="290" t="s">
        <v>459</v>
      </c>
      <c r="G33" s="316" t="s">
        <v>155</v>
      </c>
    </row>
    <row r="34" spans="1:7" ht="23.25" customHeight="1">
      <c r="A34" s="319"/>
      <c r="B34" s="420"/>
      <c r="C34" s="141">
        <v>6050</v>
      </c>
      <c r="D34" s="142" t="s">
        <v>154</v>
      </c>
      <c r="E34" s="445">
        <v>370000</v>
      </c>
      <c r="F34" s="290" t="s">
        <v>460</v>
      </c>
      <c r="G34" s="316" t="s">
        <v>155</v>
      </c>
    </row>
    <row r="35" spans="1:7" ht="14.25" customHeight="1">
      <c r="A35" s="320" t="s">
        <v>166</v>
      </c>
      <c r="B35" s="151"/>
      <c r="C35" s="151"/>
      <c r="D35" s="131" t="s">
        <v>442</v>
      </c>
      <c r="E35" s="515">
        <f>E36</f>
        <v>1245000</v>
      </c>
      <c r="F35" s="290"/>
      <c r="G35" s="316"/>
    </row>
    <row r="36" spans="1:7" ht="14.25" customHeight="1">
      <c r="A36" s="315"/>
      <c r="B36" s="153" t="s">
        <v>167</v>
      </c>
      <c r="C36" s="141"/>
      <c r="D36" s="145" t="s">
        <v>403</v>
      </c>
      <c r="E36" s="514">
        <f>E37+E38+E39+E40</f>
        <v>1245000</v>
      </c>
      <c r="F36" s="290"/>
      <c r="G36" s="316"/>
    </row>
    <row r="37" spans="1:7" ht="23.25" customHeight="1">
      <c r="A37" s="315"/>
      <c r="B37" s="153"/>
      <c r="C37" s="152">
        <v>6050</v>
      </c>
      <c r="D37" s="142" t="s">
        <v>154</v>
      </c>
      <c r="E37" s="287">
        <v>70000</v>
      </c>
      <c r="F37" s="290" t="s">
        <v>444</v>
      </c>
      <c r="G37" s="511" t="s">
        <v>155</v>
      </c>
    </row>
    <row r="38" spans="1:7" ht="23.25" customHeight="1">
      <c r="A38" s="315"/>
      <c r="B38" s="153"/>
      <c r="C38" s="152">
        <v>6050</v>
      </c>
      <c r="D38" s="142" t="s">
        <v>154</v>
      </c>
      <c r="E38" s="287">
        <v>500000</v>
      </c>
      <c r="F38" s="446" t="s">
        <v>461</v>
      </c>
      <c r="G38" s="511" t="s">
        <v>155</v>
      </c>
    </row>
    <row r="39" spans="1:7" ht="23.25" customHeight="1">
      <c r="A39" s="315"/>
      <c r="B39" s="153"/>
      <c r="C39" s="152">
        <v>6050</v>
      </c>
      <c r="D39" s="142" t="s">
        <v>154</v>
      </c>
      <c r="E39" s="287">
        <v>630000</v>
      </c>
      <c r="F39" s="446" t="s">
        <v>462</v>
      </c>
      <c r="G39" s="511" t="s">
        <v>155</v>
      </c>
    </row>
    <row r="40" spans="1:7" ht="23.25" customHeight="1" thickBot="1">
      <c r="A40" s="321"/>
      <c r="B40" s="484"/>
      <c r="C40" s="516">
        <v>6050</v>
      </c>
      <c r="D40" s="485" t="s">
        <v>154</v>
      </c>
      <c r="E40" s="486">
        <v>45000</v>
      </c>
      <c r="F40" s="517" t="s">
        <v>448</v>
      </c>
      <c r="G40" s="322" t="s">
        <v>155</v>
      </c>
    </row>
    <row r="41" spans="1:7" ht="5.25" customHeight="1" thickBot="1">
      <c r="A41" s="303"/>
      <c r="B41" s="304"/>
      <c r="C41" s="305"/>
      <c r="D41" s="306"/>
      <c r="E41" s="307"/>
      <c r="F41" s="308"/>
      <c r="G41" s="309"/>
    </row>
    <row r="42" spans="1:7" ht="22.5" customHeight="1" thickBot="1">
      <c r="A42" s="155"/>
      <c r="B42" s="156"/>
      <c r="C42" s="156"/>
      <c r="D42" s="157" t="s">
        <v>168</v>
      </c>
      <c r="E42" s="158">
        <f>E8+E14+E21+E25+E31+E35</f>
        <v>5242400</v>
      </c>
      <c r="F42" s="159"/>
      <c r="G42" s="31"/>
    </row>
    <row r="43" spans="1:6" ht="12.75">
      <c r="A43" s="160"/>
      <c r="B43" s="160"/>
      <c r="C43" s="160"/>
      <c r="D43" s="160"/>
      <c r="E43" s="161"/>
      <c r="F43" s="162"/>
    </row>
    <row r="44" spans="1:6" ht="15.75">
      <c r="A44" s="160"/>
      <c r="B44" s="160"/>
      <c r="C44" s="160"/>
      <c r="D44" s="163"/>
      <c r="E44" s="164"/>
      <c r="F44" s="162"/>
    </row>
    <row r="45" spans="1:6" ht="12.75">
      <c r="A45" s="160"/>
      <c r="B45" s="160"/>
      <c r="C45" s="165"/>
      <c r="D45" s="166"/>
      <c r="E45" s="160"/>
      <c r="F45" s="167"/>
    </row>
    <row r="46" spans="1:6" ht="12.75">
      <c r="A46" s="160"/>
      <c r="B46" s="160"/>
      <c r="C46" s="160"/>
      <c r="D46" s="294"/>
      <c r="E46" s="160"/>
      <c r="F46" s="167"/>
    </row>
    <row r="47" spans="4:6" ht="12.75">
      <c r="D47" s="295"/>
      <c r="E47" s="166"/>
      <c r="F47" s="167"/>
    </row>
    <row r="48" spans="4:6" ht="12.75">
      <c r="D48" s="295"/>
      <c r="E48" s="166"/>
      <c r="F48" s="167"/>
    </row>
    <row r="49" spans="4:6" ht="12.75">
      <c r="D49" s="295"/>
      <c r="E49" s="166"/>
      <c r="F49" s="167"/>
    </row>
    <row r="50" spans="4:6" ht="12.75">
      <c r="D50" s="295"/>
      <c r="E50" s="166"/>
      <c r="F50" s="167"/>
    </row>
    <row r="51" spans="4:6" ht="12.75">
      <c r="D51" s="298"/>
      <c r="E51" s="166"/>
      <c r="F51" s="167"/>
    </row>
    <row r="52" spans="4:6" ht="12.75">
      <c r="D52" s="298"/>
      <c r="E52" s="166"/>
      <c r="F52" s="167"/>
    </row>
    <row r="53" spans="4:6" ht="12.75">
      <c r="D53" s="298"/>
      <c r="E53" s="160"/>
      <c r="F53" s="167"/>
    </row>
    <row r="54" ht="12.75">
      <c r="D54" s="294"/>
    </row>
    <row r="55" ht="12.75">
      <c r="D55" s="294"/>
    </row>
    <row r="56" ht="29.25" customHeight="1">
      <c r="D56" s="294"/>
    </row>
    <row r="57" ht="12.75">
      <c r="D57" s="294"/>
    </row>
    <row r="58" ht="12.75">
      <c r="D58" s="294"/>
    </row>
    <row r="59" ht="12.75">
      <c r="D59" s="294"/>
    </row>
    <row r="60" ht="12.75">
      <c r="D60" s="294"/>
    </row>
    <row r="61" ht="12.75">
      <c r="D61" s="298"/>
    </row>
    <row r="62" ht="14.25">
      <c r="D62" s="299"/>
    </row>
    <row r="63" ht="12.75">
      <c r="D63" s="297"/>
    </row>
    <row r="64" ht="12.75">
      <c r="D64" s="294"/>
    </row>
    <row r="65" ht="14.25">
      <c r="D65" s="296"/>
    </row>
    <row r="66" ht="14.25">
      <c r="D66" s="296"/>
    </row>
    <row r="67" ht="14.25">
      <c r="D67" s="296"/>
    </row>
    <row r="68" ht="12.75">
      <c r="D68" s="297"/>
    </row>
    <row r="69" ht="12.75">
      <c r="D69" s="294"/>
    </row>
    <row r="70" ht="12.75">
      <c r="D70" s="297"/>
    </row>
    <row r="71" ht="12.75">
      <c r="D71" s="300"/>
    </row>
    <row r="72" ht="12.75">
      <c r="D72" s="205"/>
    </row>
    <row r="73" ht="12.75">
      <c r="D73" s="205"/>
    </row>
    <row r="74" ht="12.75">
      <c r="D74" s="205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7.7109375" style="0" customWidth="1"/>
  </cols>
  <sheetData>
    <row r="1" ht="12.75">
      <c r="E1" t="s">
        <v>557</v>
      </c>
    </row>
    <row r="2" spans="2:5" ht="18.75">
      <c r="B2" s="422"/>
      <c r="D2" s="402"/>
      <c r="E2" s="448" t="s">
        <v>558</v>
      </c>
    </row>
    <row r="3" ht="12.75">
      <c r="E3" s="448" t="s">
        <v>553</v>
      </c>
    </row>
    <row r="5" ht="15">
      <c r="E5" s="439"/>
    </row>
    <row r="6" spans="2:6" ht="48.75" customHeight="1">
      <c r="B6" s="591" t="s">
        <v>538</v>
      </c>
      <c r="C6" s="591"/>
      <c r="D6" s="591"/>
      <c r="E6" s="591"/>
      <c r="F6" s="591"/>
    </row>
    <row r="7" spans="5:6" ht="16.5" customHeight="1">
      <c r="E7" s="65"/>
      <c r="F7" s="65"/>
    </row>
    <row r="8" spans="5:6" ht="16.5" customHeight="1" thickBot="1">
      <c r="E8" s="46"/>
      <c r="F8" s="71" t="s">
        <v>74</v>
      </c>
    </row>
    <row r="9" spans="2:6" ht="19.5" customHeight="1">
      <c r="B9" s="324" t="s">
        <v>0</v>
      </c>
      <c r="C9" s="325" t="s">
        <v>1</v>
      </c>
      <c r="D9" s="325" t="s">
        <v>2</v>
      </c>
      <c r="E9" s="325" t="s">
        <v>267</v>
      </c>
      <c r="F9" s="334" t="s">
        <v>102</v>
      </c>
    </row>
    <row r="10" spans="2:6" s="267" customFormat="1" ht="7.5" customHeight="1">
      <c r="B10" s="261">
        <v>1</v>
      </c>
      <c r="C10" s="68">
        <v>2</v>
      </c>
      <c r="D10" s="68">
        <v>3</v>
      </c>
      <c r="E10" s="68">
        <v>4</v>
      </c>
      <c r="F10" s="262">
        <v>5</v>
      </c>
    </row>
    <row r="11" spans="2:6" s="267" customFormat="1" ht="39" customHeight="1">
      <c r="B11" s="336">
        <v>900</v>
      </c>
      <c r="C11" s="54">
        <v>90003</v>
      </c>
      <c r="D11" s="301">
        <v>2650</v>
      </c>
      <c r="E11" s="42" t="s">
        <v>530</v>
      </c>
      <c r="F11" s="353">
        <v>42000</v>
      </c>
    </row>
    <row r="12" spans="2:6" s="267" customFormat="1" ht="39" customHeight="1">
      <c r="B12" s="336">
        <v>921</v>
      </c>
      <c r="C12" s="54">
        <v>92109</v>
      </c>
      <c r="D12" s="302">
        <v>2480</v>
      </c>
      <c r="E12" s="42" t="s">
        <v>251</v>
      </c>
      <c r="F12" s="250">
        <v>647000</v>
      </c>
    </row>
    <row r="13" spans="2:6" ht="39" customHeight="1">
      <c r="B13" s="336">
        <v>921</v>
      </c>
      <c r="C13" s="54">
        <v>92116</v>
      </c>
      <c r="D13" s="302">
        <v>2480</v>
      </c>
      <c r="E13" s="42" t="s">
        <v>251</v>
      </c>
      <c r="F13" s="250">
        <v>295000</v>
      </c>
    </row>
    <row r="14" spans="2:6" ht="72">
      <c r="B14" s="338">
        <v>600</v>
      </c>
      <c r="C14" s="53">
        <v>60014</v>
      </c>
      <c r="D14" s="365" t="s">
        <v>177</v>
      </c>
      <c r="E14" s="340" t="s">
        <v>523</v>
      </c>
      <c r="F14" s="250">
        <v>400000</v>
      </c>
    </row>
    <row r="15" spans="2:6" ht="30" customHeight="1" thickBot="1">
      <c r="B15" s="644" t="s">
        <v>103</v>
      </c>
      <c r="C15" s="645"/>
      <c r="D15" s="645"/>
      <c r="E15" s="646"/>
      <c r="F15" s="335">
        <f>SUM(F11:F14)</f>
        <v>1384000</v>
      </c>
    </row>
    <row r="29" ht="12.75">
      <c r="E29" s="196"/>
    </row>
  </sheetData>
  <sheetProtection/>
  <mergeCells count="2">
    <mergeCell ref="B6:F6"/>
    <mergeCell ref="B15:E1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1"/>
  <sheetViews>
    <sheetView tabSelected="1" zoomScalePageLayoutView="0" workbookViewId="0" topLeftCell="A325">
      <selection activeCell="E3" sqref="E3"/>
    </sheetView>
  </sheetViews>
  <sheetFormatPr defaultColWidth="9.140625" defaultRowHeight="12.75"/>
  <cols>
    <col min="1" max="1" width="6.57421875" style="46" customWidth="1"/>
    <col min="2" max="2" width="5.00390625" style="46" customWidth="1"/>
    <col min="3" max="3" width="7.421875" style="46" customWidth="1"/>
    <col min="4" max="4" width="6.140625" style="46" customWidth="1"/>
    <col min="5" max="5" width="48.57421875" style="46" customWidth="1"/>
    <col min="6" max="6" width="21.00390625" style="46" customWidth="1"/>
    <col min="7" max="7" width="7.7109375" style="46" customWidth="1"/>
    <col min="8" max="16384" width="9.140625" style="46" customWidth="1"/>
  </cols>
  <sheetData>
    <row r="1" ht="12.75">
      <c r="E1" t="s">
        <v>327</v>
      </c>
    </row>
    <row r="2" spans="3:5" ht="12.75">
      <c r="C2" s="423"/>
      <c r="E2" s="448" t="s">
        <v>540</v>
      </c>
    </row>
    <row r="3" ht="12.75">
      <c r="E3" s="448" t="s">
        <v>541</v>
      </c>
    </row>
    <row r="4" ht="18.75">
      <c r="E4" s="404"/>
    </row>
    <row r="5" ht="13.5" customHeight="1">
      <c r="E5" s="439"/>
    </row>
    <row r="6" ht="18">
      <c r="E6" s="244" t="s">
        <v>542</v>
      </c>
    </row>
    <row r="7" ht="10.5" customHeight="1" thickBot="1">
      <c r="F7" s="243" t="s">
        <v>74</v>
      </c>
    </row>
    <row r="8" spans="2:12" ht="25.5" customHeight="1" thickBot="1">
      <c r="B8" s="168" t="s">
        <v>0</v>
      </c>
      <c r="C8" s="169" t="s">
        <v>1</v>
      </c>
      <c r="D8" s="170" t="s">
        <v>2</v>
      </c>
      <c r="E8" s="171" t="s">
        <v>76</v>
      </c>
      <c r="F8" s="245" t="s">
        <v>434</v>
      </c>
      <c r="G8" s="61"/>
      <c r="H8" s="61"/>
      <c r="I8" s="61"/>
      <c r="J8" s="61"/>
      <c r="K8" s="61"/>
      <c r="L8" s="61"/>
    </row>
    <row r="9" spans="2:12" ht="8.25" customHeight="1" thickBot="1">
      <c r="B9" s="328">
        <v>1</v>
      </c>
      <c r="C9" s="329">
        <v>2</v>
      </c>
      <c r="D9" s="330">
        <v>3</v>
      </c>
      <c r="E9" s="331">
        <v>4</v>
      </c>
      <c r="F9" s="332">
        <v>5</v>
      </c>
      <c r="G9" s="61"/>
      <c r="H9" s="61"/>
      <c r="I9" s="61"/>
      <c r="J9" s="61"/>
      <c r="K9" s="61"/>
      <c r="L9" s="61"/>
    </row>
    <row r="10" spans="2:12" ht="15.75" customHeight="1" thickBot="1">
      <c r="B10" s="347" t="s">
        <v>150</v>
      </c>
      <c r="C10" s="348"/>
      <c r="D10" s="348"/>
      <c r="E10" s="350" t="s">
        <v>151</v>
      </c>
      <c r="F10" s="360">
        <f>F11+F13+F15+F17+F19</f>
        <v>1292000</v>
      </c>
      <c r="G10" s="61"/>
      <c r="H10" s="61"/>
      <c r="I10" s="61"/>
      <c r="J10" s="61"/>
      <c r="K10" s="61"/>
      <c r="L10" s="61"/>
    </row>
    <row r="11" spans="2:12" ht="14.25" customHeight="1">
      <c r="B11" s="277"/>
      <c r="C11" s="376" t="s">
        <v>270</v>
      </c>
      <c r="D11" s="377"/>
      <c r="E11" s="378" t="s">
        <v>522</v>
      </c>
      <c r="F11" s="379">
        <f>F12</f>
        <v>15000</v>
      </c>
      <c r="G11" s="61"/>
      <c r="H11" s="61"/>
      <c r="I11" s="61"/>
      <c r="J11" s="61"/>
      <c r="K11" s="61"/>
      <c r="L11" s="61"/>
    </row>
    <row r="12" spans="2:12" ht="14.25" customHeight="1">
      <c r="B12" s="278"/>
      <c r="C12" s="279"/>
      <c r="D12" s="174" t="s">
        <v>133</v>
      </c>
      <c r="E12" s="42" t="s">
        <v>134</v>
      </c>
      <c r="F12" s="280">
        <v>15000</v>
      </c>
      <c r="G12" s="61"/>
      <c r="H12" s="61"/>
      <c r="I12" s="61"/>
      <c r="J12" s="61"/>
      <c r="K12" s="61"/>
      <c r="L12" s="61"/>
    </row>
    <row r="13" spans="2:12" ht="14.25" customHeight="1">
      <c r="B13" s="246"/>
      <c r="C13" s="380" t="s">
        <v>169</v>
      </c>
      <c r="D13" s="172"/>
      <c r="E13" s="378" t="s">
        <v>375</v>
      </c>
      <c r="F13" s="381">
        <f>F14</f>
        <v>15000</v>
      </c>
      <c r="G13" s="61"/>
      <c r="H13" s="61"/>
      <c r="I13" s="61"/>
      <c r="J13" s="61"/>
      <c r="K13" s="61"/>
      <c r="L13" s="61"/>
    </row>
    <row r="14" spans="2:12" ht="14.25" customHeight="1">
      <c r="B14" s="247"/>
      <c r="C14" s="173"/>
      <c r="D14" s="174" t="s">
        <v>133</v>
      </c>
      <c r="E14" s="42" t="s">
        <v>134</v>
      </c>
      <c r="F14" s="248">
        <v>15000</v>
      </c>
      <c r="G14" s="61"/>
      <c r="H14" s="61"/>
      <c r="I14" s="61"/>
      <c r="J14" s="61"/>
      <c r="K14" s="61"/>
      <c r="L14" s="61"/>
    </row>
    <row r="15" spans="2:12" ht="14.25" customHeight="1">
      <c r="B15" s="249"/>
      <c r="C15" s="382" t="s">
        <v>152</v>
      </c>
      <c r="D15" s="383"/>
      <c r="E15" s="384" t="s">
        <v>376</v>
      </c>
      <c r="F15" s="385">
        <f>F16</f>
        <v>1210000</v>
      </c>
      <c r="G15" s="61"/>
      <c r="H15" s="61"/>
      <c r="I15" s="61"/>
      <c r="J15" s="61"/>
      <c r="K15" s="61"/>
      <c r="L15" s="61"/>
    </row>
    <row r="16" spans="2:12" ht="14.25" customHeight="1">
      <c r="B16" s="247"/>
      <c r="C16" s="173"/>
      <c r="D16" s="174" t="s">
        <v>170</v>
      </c>
      <c r="E16" s="42" t="s">
        <v>171</v>
      </c>
      <c r="F16" s="250">
        <v>1210000</v>
      </c>
      <c r="G16" s="61"/>
      <c r="H16" s="61"/>
      <c r="I16" s="61"/>
      <c r="J16" s="61"/>
      <c r="K16" s="61"/>
      <c r="L16" s="61"/>
    </row>
    <row r="17" spans="2:12" ht="14.25" customHeight="1">
      <c r="B17" s="249"/>
      <c r="C17" s="383" t="s">
        <v>172</v>
      </c>
      <c r="D17" s="383"/>
      <c r="E17" s="384" t="s">
        <v>377</v>
      </c>
      <c r="F17" s="386">
        <f>F18</f>
        <v>22000</v>
      </c>
      <c r="G17" s="61"/>
      <c r="H17" s="61"/>
      <c r="I17" s="61"/>
      <c r="J17" s="61"/>
      <c r="K17" s="61"/>
      <c r="L17" s="61"/>
    </row>
    <row r="18" spans="2:12" ht="24.75" customHeight="1">
      <c r="B18" s="251"/>
      <c r="C18" s="176"/>
      <c r="D18" s="176">
        <v>2850</v>
      </c>
      <c r="E18" s="30" t="s">
        <v>173</v>
      </c>
      <c r="F18" s="252">
        <v>22000</v>
      </c>
      <c r="G18" s="61"/>
      <c r="H18" s="61"/>
      <c r="I18" s="61"/>
      <c r="J18" s="61"/>
      <c r="K18" s="61"/>
      <c r="L18" s="61"/>
    </row>
    <row r="19" spans="2:12" ht="12.75">
      <c r="B19" s="247"/>
      <c r="C19" s="520" t="s">
        <v>449</v>
      </c>
      <c r="D19" s="383"/>
      <c r="E19" s="384" t="s">
        <v>69</v>
      </c>
      <c r="F19" s="474">
        <f>F20</f>
        <v>30000</v>
      </c>
      <c r="G19" s="61"/>
      <c r="H19" s="61"/>
      <c r="I19" s="61"/>
      <c r="J19" s="61"/>
      <c r="K19" s="61"/>
      <c r="L19" s="61"/>
    </row>
    <row r="20" spans="2:12" ht="13.5" thickBot="1">
      <c r="B20" s="253"/>
      <c r="C20" s="178"/>
      <c r="D20" s="174" t="s">
        <v>180</v>
      </c>
      <c r="E20" s="42" t="s">
        <v>145</v>
      </c>
      <c r="F20" s="356">
        <v>30000</v>
      </c>
      <c r="G20" s="61"/>
      <c r="H20" s="61"/>
      <c r="I20" s="61"/>
      <c r="J20" s="61"/>
      <c r="K20" s="61"/>
      <c r="L20" s="61"/>
    </row>
    <row r="21" spans="2:12" ht="15.75" customHeight="1" thickBot="1">
      <c r="B21" s="347" t="s">
        <v>175</v>
      </c>
      <c r="C21" s="348"/>
      <c r="D21" s="348"/>
      <c r="E21" s="350" t="s">
        <v>157</v>
      </c>
      <c r="F21" s="361">
        <f>F22+F24+F26</f>
        <v>1765000</v>
      </c>
      <c r="G21" s="61"/>
      <c r="H21" s="61"/>
      <c r="I21" s="61"/>
      <c r="J21" s="61"/>
      <c r="K21" s="61"/>
      <c r="L21" s="61"/>
    </row>
    <row r="22" spans="2:12" ht="14.25" customHeight="1">
      <c r="B22" s="246"/>
      <c r="C22" s="380" t="s">
        <v>176</v>
      </c>
      <c r="D22" s="377"/>
      <c r="E22" s="378" t="s">
        <v>378</v>
      </c>
      <c r="F22" s="387">
        <f>F23</f>
        <v>250000</v>
      </c>
      <c r="G22" s="61"/>
      <c r="H22" s="61"/>
      <c r="I22" s="61"/>
      <c r="J22" s="61"/>
      <c r="K22" s="61"/>
      <c r="L22" s="61"/>
    </row>
    <row r="23" spans="2:12" ht="14.25" customHeight="1">
      <c r="B23" s="249"/>
      <c r="C23" s="173"/>
      <c r="D23" s="174" t="s">
        <v>133</v>
      </c>
      <c r="E23" s="42" t="s">
        <v>134</v>
      </c>
      <c r="F23" s="250">
        <v>250000</v>
      </c>
      <c r="G23" s="61"/>
      <c r="H23" s="61"/>
      <c r="I23" s="61"/>
      <c r="J23" s="61"/>
      <c r="K23" s="61"/>
      <c r="L23" s="61"/>
    </row>
    <row r="24" spans="2:12" ht="14.25" customHeight="1">
      <c r="B24" s="249"/>
      <c r="C24" s="383" t="s">
        <v>178</v>
      </c>
      <c r="D24" s="382"/>
      <c r="E24" s="384" t="s">
        <v>158</v>
      </c>
      <c r="F24" s="386">
        <f>F25</f>
        <v>400000</v>
      </c>
      <c r="G24" s="61"/>
      <c r="H24" s="61"/>
      <c r="I24" s="61"/>
      <c r="J24" s="61"/>
      <c r="K24" s="61"/>
      <c r="L24" s="61"/>
    </row>
    <row r="25" spans="2:12" ht="37.5" customHeight="1">
      <c r="B25" s="249"/>
      <c r="C25" s="173"/>
      <c r="D25" s="365" t="s">
        <v>177</v>
      </c>
      <c r="E25" s="340" t="s">
        <v>523</v>
      </c>
      <c r="F25" s="250">
        <v>400000</v>
      </c>
      <c r="G25" s="61"/>
      <c r="H25" s="61"/>
      <c r="I25" s="61"/>
      <c r="J25" s="61"/>
      <c r="K25" s="61"/>
      <c r="L25" s="61"/>
    </row>
    <row r="26" spans="2:12" ht="17.25" customHeight="1">
      <c r="B26" s="249"/>
      <c r="C26" s="382" t="s">
        <v>179</v>
      </c>
      <c r="D26" s="383"/>
      <c r="E26" s="384" t="s">
        <v>286</v>
      </c>
      <c r="F26" s="386">
        <f>F27+F28+F29+F30+F31</f>
        <v>1115000</v>
      </c>
      <c r="G26" s="61"/>
      <c r="H26" s="61"/>
      <c r="I26" s="61"/>
      <c r="J26" s="61"/>
      <c r="K26" s="61"/>
      <c r="L26" s="61"/>
    </row>
    <row r="27" spans="2:12" ht="15" customHeight="1">
      <c r="B27" s="249"/>
      <c r="C27" s="180"/>
      <c r="D27" s="174" t="s">
        <v>174</v>
      </c>
      <c r="E27" s="42" t="s">
        <v>135</v>
      </c>
      <c r="F27" s="353">
        <v>70000</v>
      </c>
      <c r="G27" s="61"/>
      <c r="H27" s="61"/>
      <c r="I27" s="61"/>
      <c r="J27" s="61"/>
      <c r="K27" s="61"/>
      <c r="L27" s="61"/>
    </row>
    <row r="28" spans="2:12" ht="15" customHeight="1">
      <c r="B28" s="249"/>
      <c r="C28" s="180"/>
      <c r="D28" s="174" t="s">
        <v>200</v>
      </c>
      <c r="E28" s="42" t="s">
        <v>141</v>
      </c>
      <c r="F28" s="353">
        <v>170000</v>
      </c>
      <c r="G28" s="61"/>
      <c r="H28" s="61"/>
      <c r="I28" s="61"/>
      <c r="J28" s="61"/>
      <c r="K28" s="61"/>
      <c r="L28" s="61"/>
    </row>
    <row r="29" spans="2:12" ht="15" customHeight="1">
      <c r="B29" s="249"/>
      <c r="C29" s="180"/>
      <c r="D29" s="174" t="s">
        <v>133</v>
      </c>
      <c r="E29" s="42" t="s">
        <v>134</v>
      </c>
      <c r="F29" s="353">
        <v>40000</v>
      </c>
      <c r="G29" s="61"/>
      <c r="H29" s="61"/>
      <c r="I29" s="61"/>
      <c r="J29" s="61"/>
      <c r="K29" s="61"/>
      <c r="L29" s="61"/>
    </row>
    <row r="30" spans="2:12" ht="15" customHeight="1">
      <c r="B30" s="247"/>
      <c r="C30" s="173"/>
      <c r="D30" s="174" t="s">
        <v>180</v>
      </c>
      <c r="E30" s="42" t="s">
        <v>145</v>
      </c>
      <c r="F30" s="250">
        <v>55000</v>
      </c>
      <c r="G30" s="61"/>
      <c r="H30" s="61"/>
      <c r="I30" s="61"/>
      <c r="J30" s="61"/>
      <c r="K30" s="61"/>
      <c r="L30" s="61"/>
    </row>
    <row r="31" spans="2:12" ht="15" customHeight="1" thickBot="1">
      <c r="B31" s="253"/>
      <c r="C31" s="178"/>
      <c r="D31" s="177" t="s">
        <v>170</v>
      </c>
      <c r="E31" s="30" t="s">
        <v>171</v>
      </c>
      <c r="F31" s="356">
        <v>780000</v>
      </c>
      <c r="G31" s="61"/>
      <c r="H31" s="61"/>
      <c r="I31" s="61"/>
      <c r="J31" s="61"/>
      <c r="K31" s="61"/>
      <c r="L31" s="61"/>
    </row>
    <row r="32" spans="2:12" ht="15.75" customHeight="1" thickBot="1">
      <c r="B32" s="347" t="s">
        <v>181</v>
      </c>
      <c r="C32" s="348"/>
      <c r="D32" s="348"/>
      <c r="E32" s="343" t="s">
        <v>10</v>
      </c>
      <c r="F32" s="361">
        <f>F33</f>
        <v>170000</v>
      </c>
      <c r="G32" s="61"/>
      <c r="H32" s="61"/>
      <c r="I32" s="61"/>
      <c r="J32" s="61"/>
      <c r="K32" s="61"/>
      <c r="L32" s="61"/>
    </row>
    <row r="33" spans="2:12" ht="14.25" customHeight="1">
      <c r="B33" s="246"/>
      <c r="C33" s="380" t="s">
        <v>182</v>
      </c>
      <c r="D33" s="377"/>
      <c r="E33" s="378" t="s">
        <v>11</v>
      </c>
      <c r="F33" s="387">
        <f>SUM(F34:F35)</f>
        <v>170000</v>
      </c>
      <c r="G33" s="61"/>
      <c r="H33" s="61"/>
      <c r="I33" s="61"/>
      <c r="J33" s="61"/>
      <c r="K33" s="61"/>
      <c r="L33" s="61"/>
    </row>
    <row r="34" spans="2:12" ht="15" customHeight="1">
      <c r="B34" s="249"/>
      <c r="C34" s="181"/>
      <c r="D34" s="174" t="s">
        <v>183</v>
      </c>
      <c r="E34" s="42" t="s">
        <v>184</v>
      </c>
      <c r="F34" s="353">
        <v>50000</v>
      </c>
      <c r="G34" s="61"/>
      <c r="H34" s="61"/>
      <c r="I34" s="61"/>
      <c r="J34" s="61"/>
      <c r="K34" s="61"/>
      <c r="L34" s="61"/>
    </row>
    <row r="35" spans="2:12" ht="15" customHeight="1" thickBot="1">
      <c r="B35" s="251"/>
      <c r="C35" s="173"/>
      <c r="D35" s="177" t="s">
        <v>133</v>
      </c>
      <c r="E35" s="30" t="s">
        <v>134</v>
      </c>
      <c r="F35" s="354">
        <v>120000</v>
      </c>
      <c r="G35" s="61"/>
      <c r="H35" s="61"/>
      <c r="I35" s="61"/>
      <c r="J35" s="61"/>
      <c r="K35" s="61"/>
      <c r="L35" s="61"/>
    </row>
    <row r="36" spans="2:12" ht="15.75" customHeight="1" thickBot="1">
      <c r="B36" s="347" t="s">
        <v>185</v>
      </c>
      <c r="C36" s="362"/>
      <c r="D36" s="363"/>
      <c r="E36" s="364" t="s">
        <v>186</v>
      </c>
      <c r="F36" s="361">
        <f>F37</f>
        <v>70000</v>
      </c>
      <c r="G36" s="61"/>
      <c r="H36" s="61"/>
      <c r="I36" s="61"/>
      <c r="J36" s="61"/>
      <c r="K36" s="61"/>
      <c r="L36" s="61"/>
    </row>
    <row r="37" spans="2:12" ht="14.25" customHeight="1">
      <c r="B37" s="246"/>
      <c r="C37" s="380" t="s">
        <v>187</v>
      </c>
      <c r="D37" s="377"/>
      <c r="E37" s="378" t="s">
        <v>379</v>
      </c>
      <c r="F37" s="387">
        <f>F38</f>
        <v>70000</v>
      </c>
      <c r="G37" s="61"/>
      <c r="H37" s="61"/>
      <c r="I37" s="61"/>
      <c r="J37" s="61"/>
      <c r="K37" s="61"/>
      <c r="L37" s="61"/>
    </row>
    <row r="38" spans="2:12" ht="15" customHeight="1" thickBot="1">
      <c r="B38" s="251"/>
      <c r="C38" s="173"/>
      <c r="D38" s="174" t="s">
        <v>133</v>
      </c>
      <c r="E38" s="42" t="s">
        <v>134</v>
      </c>
      <c r="F38" s="250">
        <v>70000</v>
      </c>
      <c r="G38" s="61"/>
      <c r="H38" s="61"/>
      <c r="I38" s="61"/>
      <c r="J38" s="61"/>
      <c r="K38" s="61"/>
      <c r="L38" s="61"/>
    </row>
    <row r="39" spans="2:12" ht="15.75" customHeight="1" thickBot="1">
      <c r="B39" s="347" t="s">
        <v>117</v>
      </c>
      <c r="C39" s="348"/>
      <c r="D39" s="348"/>
      <c r="E39" s="343" t="s">
        <v>16</v>
      </c>
      <c r="F39" s="361">
        <f>F40+F44+F52+F76+F80</f>
        <v>2477598</v>
      </c>
      <c r="G39" s="61"/>
      <c r="H39" s="61"/>
      <c r="I39" s="61"/>
      <c r="J39" s="61"/>
      <c r="K39" s="61"/>
      <c r="L39" s="61"/>
    </row>
    <row r="40" spans="2:12" ht="15" customHeight="1">
      <c r="B40" s="246"/>
      <c r="C40" s="380" t="s">
        <v>118</v>
      </c>
      <c r="D40" s="377"/>
      <c r="E40" s="378" t="s">
        <v>380</v>
      </c>
      <c r="F40" s="387">
        <f>SUM(F41:F43)</f>
        <v>66200</v>
      </c>
      <c r="G40" s="61"/>
      <c r="H40" s="61"/>
      <c r="I40" s="61"/>
      <c r="J40" s="61"/>
      <c r="K40" s="61"/>
      <c r="L40" s="61"/>
    </row>
    <row r="41" spans="2:12" ht="15" customHeight="1">
      <c r="B41" s="247"/>
      <c r="C41" s="173"/>
      <c r="D41" s="174" t="s">
        <v>188</v>
      </c>
      <c r="E41" s="42" t="s">
        <v>189</v>
      </c>
      <c r="F41" s="355">
        <v>55200</v>
      </c>
      <c r="G41" s="61"/>
      <c r="H41" s="61"/>
      <c r="I41" s="61"/>
      <c r="J41" s="61"/>
      <c r="K41" s="61"/>
      <c r="L41" s="61"/>
    </row>
    <row r="42" spans="2:12" ht="15" customHeight="1">
      <c r="B42" s="247"/>
      <c r="C42" s="173"/>
      <c r="D42" s="174" t="s">
        <v>190</v>
      </c>
      <c r="E42" s="42" t="s">
        <v>191</v>
      </c>
      <c r="F42" s="355">
        <v>9600</v>
      </c>
      <c r="G42" s="61"/>
      <c r="H42" s="61"/>
      <c r="I42" s="61"/>
      <c r="J42" s="61"/>
      <c r="K42" s="61"/>
      <c r="L42" s="61"/>
    </row>
    <row r="43" spans="2:12" ht="15" customHeight="1">
      <c r="B43" s="247"/>
      <c r="C43" s="173"/>
      <c r="D43" s="174" t="s">
        <v>192</v>
      </c>
      <c r="E43" s="42" t="s">
        <v>193</v>
      </c>
      <c r="F43" s="355">
        <v>1400</v>
      </c>
      <c r="G43" s="61"/>
      <c r="H43" s="61"/>
      <c r="I43" s="61"/>
      <c r="J43" s="61"/>
      <c r="K43" s="61"/>
      <c r="L43" s="61"/>
    </row>
    <row r="44" spans="2:12" ht="15" customHeight="1">
      <c r="B44" s="249"/>
      <c r="C44" s="382" t="s">
        <v>194</v>
      </c>
      <c r="D44" s="383"/>
      <c r="E44" s="384" t="s">
        <v>381</v>
      </c>
      <c r="F44" s="386">
        <f>SUM(F45:F51)</f>
        <v>145958</v>
      </c>
      <c r="G44" s="61"/>
      <c r="H44" s="61"/>
      <c r="I44" s="61"/>
      <c r="J44" s="61"/>
      <c r="K44" s="61"/>
      <c r="L44" s="61"/>
    </row>
    <row r="45" spans="2:12" ht="15" customHeight="1">
      <c r="B45" s="247"/>
      <c r="C45" s="173"/>
      <c r="D45" s="174" t="s">
        <v>183</v>
      </c>
      <c r="E45" s="42" t="s">
        <v>184</v>
      </c>
      <c r="F45" s="250">
        <v>115000</v>
      </c>
      <c r="G45" s="61"/>
      <c r="H45" s="61"/>
      <c r="I45" s="61"/>
      <c r="J45" s="61"/>
      <c r="K45" s="61"/>
      <c r="L45" s="61"/>
    </row>
    <row r="46" spans="2:12" ht="15" customHeight="1">
      <c r="B46" s="247"/>
      <c r="C46" s="173"/>
      <c r="D46" s="174" t="s">
        <v>174</v>
      </c>
      <c r="E46" s="42" t="s">
        <v>135</v>
      </c>
      <c r="F46" s="250">
        <v>5458</v>
      </c>
      <c r="G46" s="61"/>
      <c r="H46" s="61"/>
      <c r="I46" s="61"/>
      <c r="J46" s="61"/>
      <c r="K46" s="61"/>
      <c r="L46" s="61"/>
    </row>
    <row r="47" spans="2:12" ht="15" customHeight="1">
      <c r="B47" s="247"/>
      <c r="C47" s="173"/>
      <c r="D47" s="182">
        <v>4220</v>
      </c>
      <c r="E47" s="42" t="s">
        <v>230</v>
      </c>
      <c r="F47" s="250">
        <v>5000</v>
      </c>
      <c r="G47" s="61"/>
      <c r="H47" s="61"/>
      <c r="I47" s="61"/>
      <c r="J47" s="61"/>
      <c r="K47" s="61"/>
      <c r="L47" s="61"/>
    </row>
    <row r="48" spans="2:12" ht="15" customHeight="1">
      <c r="B48" s="247"/>
      <c r="C48" s="173"/>
      <c r="D48" s="174" t="s">
        <v>133</v>
      </c>
      <c r="E48" s="42" t="s">
        <v>134</v>
      </c>
      <c r="F48" s="250">
        <v>5500</v>
      </c>
      <c r="G48" s="61"/>
      <c r="H48" s="61"/>
      <c r="I48" s="61"/>
      <c r="J48" s="61"/>
      <c r="K48" s="61"/>
      <c r="L48" s="61"/>
    </row>
    <row r="49" spans="2:12" ht="15" customHeight="1">
      <c r="B49" s="247"/>
      <c r="C49" s="173"/>
      <c r="D49" s="174" t="s">
        <v>195</v>
      </c>
      <c r="E49" s="42" t="s">
        <v>144</v>
      </c>
      <c r="F49" s="250">
        <v>1000</v>
      </c>
      <c r="G49" s="61"/>
      <c r="H49" s="61"/>
      <c r="I49" s="61"/>
      <c r="J49" s="61"/>
      <c r="K49" s="61"/>
      <c r="L49" s="61"/>
    </row>
    <row r="50" spans="2:12" ht="15" customHeight="1">
      <c r="B50" s="247"/>
      <c r="C50" s="173"/>
      <c r="D50" s="182">
        <v>4420</v>
      </c>
      <c r="E50" s="42" t="s">
        <v>196</v>
      </c>
      <c r="F50" s="250">
        <v>4000</v>
      </c>
      <c r="G50" s="61"/>
      <c r="H50" s="61"/>
      <c r="I50" s="61"/>
      <c r="J50" s="61"/>
      <c r="K50" s="61"/>
      <c r="L50" s="61"/>
    </row>
    <row r="51" spans="2:12" ht="12.75">
      <c r="B51" s="247"/>
      <c r="C51" s="173"/>
      <c r="D51" s="182">
        <v>4700</v>
      </c>
      <c r="E51" s="42" t="s">
        <v>507</v>
      </c>
      <c r="F51" s="250">
        <v>10000</v>
      </c>
      <c r="G51" s="61"/>
      <c r="H51" s="61"/>
      <c r="I51" s="61"/>
      <c r="J51" s="61"/>
      <c r="K51" s="61"/>
      <c r="L51" s="61"/>
    </row>
    <row r="52" spans="2:12" ht="15" customHeight="1">
      <c r="B52" s="249"/>
      <c r="C52" s="382" t="s">
        <v>197</v>
      </c>
      <c r="D52" s="383"/>
      <c r="E52" s="384" t="s">
        <v>161</v>
      </c>
      <c r="F52" s="386">
        <f>SUM(F53:F75)</f>
        <v>2131800</v>
      </c>
      <c r="G52" s="61"/>
      <c r="H52" s="61"/>
      <c r="I52" s="61"/>
      <c r="J52" s="61"/>
      <c r="K52" s="61"/>
      <c r="L52" s="61"/>
    </row>
    <row r="53" spans="2:12" ht="14.25" customHeight="1">
      <c r="B53" s="247"/>
      <c r="C53" s="173"/>
      <c r="D53" s="173">
        <v>3020</v>
      </c>
      <c r="E53" s="42" t="s">
        <v>524</v>
      </c>
      <c r="F53" s="250">
        <v>60000</v>
      </c>
      <c r="G53" s="61"/>
      <c r="H53" s="61"/>
      <c r="I53" s="61"/>
      <c r="J53" s="61"/>
      <c r="K53" s="61"/>
      <c r="L53" s="61"/>
    </row>
    <row r="54" spans="2:12" ht="14.25" customHeight="1">
      <c r="B54" s="247"/>
      <c r="C54" s="173"/>
      <c r="D54" s="174" t="s">
        <v>188</v>
      </c>
      <c r="E54" s="42" t="s">
        <v>189</v>
      </c>
      <c r="F54" s="250">
        <v>1100000</v>
      </c>
      <c r="G54" s="61"/>
      <c r="H54" s="61"/>
      <c r="I54" s="61"/>
      <c r="J54" s="61"/>
      <c r="K54" s="61"/>
      <c r="L54" s="61"/>
    </row>
    <row r="55" spans="2:12" ht="14.25" customHeight="1">
      <c r="B55" s="247"/>
      <c r="C55" s="173"/>
      <c r="D55" s="174" t="s">
        <v>198</v>
      </c>
      <c r="E55" s="42" t="s">
        <v>138</v>
      </c>
      <c r="F55" s="250">
        <v>88000</v>
      </c>
      <c r="G55" s="61"/>
      <c r="H55" s="61"/>
      <c r="I55" s="61"/>
      <c r="J55" s="61"/>
      <c r="K55" s="61"/>
      <c r="L55" s="61"/>
    </row>
    <row r="56" spans="2:12" ht="14.25" customHeight="1">
      <c r="B56" s="247"/>
      <c r="C56" s="173"/>
      <c r="D56" s="174" t="s">
        <v>190</v>
      </c>
      <c r="E56" s="42" t="s">
        <v>191</v>
      </c>
      <c r="F56" s="250">
        <v>170000</v>
      </c>
      <c r="G56" s="61"/>
      <c r="H56" s="61"/>
      <c r="I56" s="61"/>
      <c r="J56" s="61"/>
      <c r="K56" s="61"/>
      <c r="L56" s="61"/>
    </row>
    <row r="57" spans="2:12" ht="14.25" customHeight="1">
      <c r="B57" s="247"/>
      <c r="C57" s="173"/>
      <c r="D57" s="174" t="s">
        <v>192</v>
      </c>
      <c r="E57" s="42" t="s">
        <v>193</v>
      </c>
      <c r="F57" s="250">
        <v>29000</v>
      </c>
      <c r="G57" s="61"/>
      <c r="H57" s="61"/>
      <c r="I57" s="61"/>
      <c r="J57" s="61"/>
      <c r="K57" s="61"/>
      <c r="L57" s="61"/>
    </row>
    <row r="58" spans="2:12" ht="14.25" customHeight="1">
      <c r="B58" s="247"/>
      <c r="C58" s="173"/>
      <c r="D58" s="173">
        <v>4170</v>
      </c>
      <c r="E58" s="42" t="s">
        <v>139</v>
      </c>
      <c r="F58" s="250">
        <v>19000</v>
      </c>
      <c r="G58" s="61"/>
      <c r="H58" s="61"/>
      <c r="I58" s="61"/>
      <c r="J58" s="61"/>
      <c r="K58" s="61"/>
      <c r="L58" s="61"/>
    </row>
    <row r="59" spans="2:12" ht="14.25" customHeight="1">
      <c r="B59" s="247"/>
      <c r="C59" s="173"/>
      <c r="D59" s="174" t="s">
        <v>174</v>
      </c>
      <c r="E59" s="42" t="s">
        <v>135</v>
      </c>
      <c r="F59" s="250">
        <v>186300</v>
      </c>
      <c r="G59" s="61"/>
      <c r="H59" s="61"/>
      <c r="I59" s="61"/>
      <c r="J59" s="61"/>
      <c r="K59" s="61"/>
      <c r="L59" s="61"/>
    </row>
    <row r="60" spans="2:12" ht="14.25" customHeight="1">
      <c r="B60" s="247"/>
      <c r="C60" s="173"/>
      <c r="D60" s="182">
        <v>4220</v>
      </c>
      <c r="E60" s="42" t="s">
        <v>230</v>
      </c>
      <c r="F60" s="250">
        <v>7000</v>
      </c>
      <c r="G60" s="61"/>
      <c r="H60" s="61"/>
      <c r="I60" s="61"/>
      <c r="J60" s="61"/>
      <c r="K60" s="61"/>
      <c r="L60" s="61"/>
    </row>
    <row r="61" spans="2:12" ht="14.25" customHeight="1">
      <c r="B61" s="247"/>
      <c r="C61" s="173"/>
      <c r="D61" s="174" t="s">
        <v>199</v>
      </c>
      <c r="E61" s="42" t="s">
        <v>140</v>
      </c>
      <c r="F61" s="250">
        <v>35000</v>
      </c>
      <c r="G61" s="61"/>
      <c r="H61" s="61"/>
      <c r="I61" s="61"/>
      <c r="J61" s="61"/>
      <c r="K61" s="61"/>
      <c r="L61" s="61"/>
    </row>
    <row r="62" spans="2:12" ht="14.25" customHeight="1">
      <c r="B62" s="247"/>
      <c r="C62" s="173"/>
      <c r="D62" s="174" t="s">
        <v>200</v>
      </c>
      <c r="E62" s="42" t="s">
        <v>141</v>
      </c>
      <c r="F62" s="250">
        <v>5000</v>
      </c>
      <c r="G62" s="61"/>
      <c r="H62" s="61"/>
      <c r="I62" s="61"/>
      <c r="J62" s="61"/>
      <c r="K62" s="61"/>
      <c r="L62" s="61"/>
    </row>
    <row r="63" spans="2:12" ht="14.25" customHeight="1">
      <c r="B63" s="247"/>
      <c r="C63" s="173"/>
      <c r="D63" s="173" t="s">
        <v>232</v>
      </c>
      <c r="E63" s="42" t="s">
        <v>142</v>
      </c>
      <c r="F63" s="250">
        <v>4000</v>
      </c>
      <c r="G63" s="61"/>
      <c r="H63" s="61"/>
      <c r="I63" s="61"/>
      <c r="J63" s="61"/>
      <c r="K63" s="61"/>
      <c r="L63" s="61"/>
    </row>
    <row r="64" spans="2:12" ht="14.25" customHeight="1">
      <c r="B64" s="247"/>
      <c r="C64" s="173"/>
      <c r="D64" s="174" t="s">
        <v>133</v>
      </c>
      <c r="E64" s="42" t="s">
        <v>134</v>
      </c>
      <c r="F64" s="250">
        <v>209500</v>
      </c>
      <c r="G64" s="61"/>
      <c r="H64" s="61"/>
      <c r="I64" s="61"/>
      <c r="J64" s="61"/>
      <c r="K64" s="61"/>
      <c r="L64" s="61"/>
    </row>
    <row r="65" spans="2:12" ht="14.25" customHeight="1">
      <c r="B65" s="247"/>
      <c r="C65" s="173"/>
      <c r="D65" s="182">
        <v>4350</v>
      </c>
      <c r="E65" s="42" t="s">
        <v>201</v>
      </c>
      <c r="F65" s="250">
        <v>10000</v>
      </c>
      <c r="G65" s="61"/>
      <c r="H65" s="61"/>
      <c r="I65" s="61"/>
      <c r="J65" s="61"/>
      <c r="K65" s="61"/>
      <c r="L65" s="61"/>
    </row>
    <row r="66" spans="2:12" ht="14.25" customHeight="1">
      <c r="B66" s="247"/>
      <c r="C66" s="173"/>
      <c r="D66" s="182">
        <v>4360</v>
      </c>
      <c r="E66" s="42" t="s">
        <v>202</v>
      </c>
      <c r="F66" s="250">
        <v>19000</v>
      </c>
      <c r="G66" s="61"/>
      <c r="H66" s="61"/>
      <c r="I66" s="61"/>
      <c r="J66" s="61"/>
      <c r="K66" s="61"/>
      <c r="L66" s="61"/>
    </row>
    <row r="67" spans="2:12" ht="14.25" customHeight="1">
      <c r="B67" s="247"/>
      <c r="C67" s="173"/>
      <c r="D67" s="182">
        <v>4370</v>
      </c>
      <c r="E67" s="42" t="s">
        <v>143</v>
      </c>
      <c r="F67" s="250">
        <v>10000</v>
      </c>
      <c r="G67" s="61"/>
      <c r="H67" s="61"/>
      <c r="I67" s="61"/>
      <c r="J67" s="61"/>
      <c r="K67" s="61"/>
      <c r="L67" s="61"/>
    </row>
    <row r="68" spans="2:12" ht="14.25" customHeight="1">
      <c r="B68" s="247"/>
      <c r="C68" s="173"/>
      <c r="D68" s="182">
        <v>4390</v>
      </c>
      <c r="E68" s="42" t="s">
        <v>525</v>
      </c>
      <c r="F68" s="250">
        <v>8000</v>
      </c>
      <c r="G68" s="61"/>
      <c r="H68" s="61"/>
      <c r="I68" s="61"/>
      <c r="J68" s="61"/>
      <c r="K68" s="61"/>
      <c r="L68" s="61"/>
    </row>
    <row r="69" spans="2:12" ht="14.25" customHeight="1">
      <c r="B69" s="247"/>
      <c r="C69" s="173"/>
      <c r="D69" s="174" t="s">
        <v>195</v>
      </c>
      <c r="E69" s="42" t="s">
        <v>144</v>
      </c>
      <c r="F69" s="250">
        <v>15000</v>
      </c>
      <c r="G69" s="61"/>
      <c r="H69" s="61"/>
      <c r="I69" s="61"/>
      <c r="J69" s="61"/>
      <c r="K69" s="61"/>
      <c r="L69" s="61"/>
    </row>
    <row r="70" spans="2:12" ht="14.25" customHeight="1">
      <c r="B70" s="247"/>
      <c r="C70" s="173"/>
      <c r="D70" s="182">
        <v>4420</v>
      </c>
      <c r="E70" s="42" t="s">
        <v>196</v>
      </c>
      <c r="F70" s="250">
        <v>10000</v>
      </c>
      <c r="G70" s="61"/>
      <c r="H70" s="61"/>
      <c r="I70" s="61"/>
      <c r="J70" s="61"/>
      <c r="K70" s="61"/>
      <c r="L70" s="61"/>
    </row>
    <row r="71" spans="2:12" ht="14.25" customHeight="1">
      <c r="B71" s="247"/>
      <c r="C71" s="173"/>
      <c r="D71" s="174" t="s">
        <v>180</v>
      </c>
      <c r="E71" s="42" t="s">
        <v>145</v>
      </c>
      <c r="F71" s="250">
        <v>40000</v>
      </c>
      <c r="G71" s="61"/>
      <c r="H71" s="61"/>
      <c r="I71" s="61"/>
      <c r="J71" s="61"/>
      <c r="K71" s="61"/>
      <c r="L71" s="61"/>
    </row>
    <row r="72" spans="2:12" ht="14.25" customHeight="1">
      <c r="B72" s="281"/>
      <c r="C72" s="173"/>
      <c r="D72" s="174" t="s">
        <v>203</v>
      </c>
      <c r="E72" s="42" t="s">
        <v>204</v>
      </c>
      <c r="F72" s="250">
        <v>25000</v>
      </c>
      <c r="G72" s="61"/>
      <c r="H72" s="61"/>
      <c r="I72" s="61"/>
      <c r="J72" s="61"/>
      <c r="K72" s="61"/>
      <c r="L72" s="61"/>
    </row>
    <row r="73" spans="2:12" ht="14.25" customHeight="1">
      <c r="B73" s="247"/>
      <c r="C73" s="173"/>
      <c r="D73" s="182">
        <v>4610</v>
      </c>
      <c r="E73" s="42" t="s">
        <v>526</v>
      </c>
      <c r="F73" s="250">
        <v>3000</v>
      </c>
      <c r="G73" s="61"/>
      <c r="H73" s="61"/>
      <c r="I73" s="61"/>
      <c r="J73" s="61"/>
      <c r="K73" s="61"/>
      <c r="L73" s="61"/>
    </row>
    <row r="74" spans="2:12" ht="14.25" customHeight="1">
      <c r="B74" s="247"/>
      <c r="C74" s="173"/>
      <c r="D74" s="182">
        <v>4700</v>
      </c>
      <c r="E74" s="42" t="s">
        <v>205</v>
      </c>
      <c r="F74" s="250">
        <v>14000</v>
      </c>
      <c r="G74" s="61"/>
      <c r="H74" s="61"/>
      <c r="I74" s="61"/>
      <c r="J74" s="61"/>
      <c r="K74" s="61"/>
      <c r="L74" s="61"/>
    </row>
    <row r="75" spans="2:12" ht="14.25" customHeight="1">
      <c r="B75" s="247"/>
      <c r="C75" s="173"/>
      <c r="D75" s="182">
        <v>6060</v>
      </c>
      <c r="E75" s="42" t="s">
        <v>146</v>
      </c>
      <c r="F75" s="250">
        <v>65000</v>
      </c>
      <c r="G75" s="61"/>
      <c r="H75" s="61"/>
      <c r="I75" s="61"/>
      <c r="J75" s="61"/>
      <c r="K75" s="61"/>
      <c r="L75" s="61"/>
    </row>
    <row r="76" spans="2:12" ht="15" customHeight="1">
      <c r="B76" s="247"/>
      <c r="C76" s="383" t="s">
        <v>206</v>
      </c>
      <c r="D76" s="382"/>
      <c r="E76" s="384" t="s">
        <v>382</v>
      </c>
      <c r="F76" s="386">
        <f>F77+F78+F79</f>
        <v>77640</v>
      </c>
      <c r="G76" s="61"/>
      <c r="H76" s="61"/>
      <c r="I76" s="61"/>
      <c r="J76" s="61"/>
      <c r="K76" s="61"/>
      <c r="L76" s="61"/>
    </row>
    <row r="77" spans="2:12" ht="15" customHeight="1">
      <c r="B77" s="247"/>
      <c r="C77" s="383"/>
      <c r="D77" s="173">
        <v>4170</v>
      </c>
      <c r="E77" s="42" t="s">
        <v>139</v>
      </c>
      <c r="F77" s="353">
        <v>2640</v>
      </c>
      <c r="G77" s="61"/>
      <c r="H77" s="61"/>
      <c r="I77" s="61"/>
      <c r="J77" s="61"/>
      <c r="K77" s="61"/>
      <c r="L77" s="61"/>
    </row>
    <row r="78" spans="2:12" ht="15" customHeight="1">
      <c r="B78" s="247"/>
      <c r="C78" s="173"/>
      <c r="D78" s="182">
        <v>4210</v>
      </c>
      <c r="E78" s="42" t="s">
        <v>135</v>
      </c>
      <c r="F78" s="250">
        <v>30000</v>
      </c>
      <c r="G78" s="61"/>
      <c r="H78" s="61"/>
      <c r="I78" s="61"/>
      <c r="J78" s="61"/>
      <c r="K78" s="61"/>
      <c r="L78" s="61"/>
    </row>
    <row r="79" spans="2:12" ht="15" customHeight="1">
      <c r="B79" s="247"/>
      <c r="C79" s="173"/>
      <c r="D79" s="182">
        <v>4300</v>
      </c>
      <c r="E79" s="42" t="s">
        <v>134</v>
      </c>
      <c r="F79" s="250">
        <v>45000</v>
      </c>
      <c r="G79" s="61"/>
      <c r="H79" s="61"/>
      <c r="I79" s="61"/>
      <c r="J79" s="61"/>
      <c r="K79" s="61"/>
      <c r="L79" s="61"/>
    </row>
    <row r="80" spans="2:12" ht="15" customHeight="1">
      <c r="B80" s="247"/>
      <c r="C80" s="383" t="s">
        <v>450</v>
      </c>
      <c r="D80" s="182"/>
      <c r="E80" s="384" t="s">
        <v>69</v>
      </c>
      <c r="F80" s="474">
        <f>F81</f>
        <v>56000</v>
      </c>
      <c r="G80" s="61"/>
      <c r="H80" s="61"/>
      <c r="I80" s="61"/>
      <c r="J80" s="61"/>
      <c r="K80" s="61"/>
      <c r="L80" s="61"/>
    </row>
    <row r="81" spans="2:12" ht="15" customHeight="1" thickBot="1">
      <c r="B81" s="253"/>
      <c r="C81" s="383"/>
      <c r="D81" s="174" t="s">
        <v>183</v>
      </c>
      <c r="E81" s="42" t="s">
        <v>184</v>
      </c>
      <c r="F81" s="356">
        <v>56000</v>
      </c>
      <c r="G81" s="61"/>
      <c r="H81" s="61"/>
      <c r="I81" s="61"/>
      <c r="J81" s="61"/>
      <c r="K81" s="61"/>
      <c r="L81" s="61"/>
    </row>
    <row r="82" spans="2:12" ht="39" thickBot="1">
      <c r="B82" s="347" t="s">
        <v>121</v>
      </c>
      <c r="C82" s="348"/>
      <c r="D82" s="348"/>
      <c r="E82" s="345" t="s">
        <v>511</v>
      </c>
      <c r="F82" s="361">
        <f>F83</f>
        <v>1491</v>
      </c>
      <c r="G82" s="61"/>
      <c r="H82" s="61"/>
      <c r="I82" s="61"/>
      <c r="J82" s="61"/>
      <c r="K82" s="61"/>
      <c r="L82" s="61"/>
    </row>
    <row r="83" spans="2:12" ht="26.25" customHeight="1">
      <c r="B83" s="246"/>
      <c r="C83" s="380" t="s">
        <v>122</v>
      </c>
      <c r="D83" s="377"/>
      <c r="E83" s="378" t="s">
        <v>383</v>
      </c>
      <c r="F83" s="387">
        <f>SUM(F84:F84)</f>
        <v>1491</v>
      </c>
      <c r="G83" s="61"/>
      <c r="H83" s="61"/>
      <c r="I83" s="61"/>
      <c r="J83" s="61"/>
      <c r="K83" s="61"/>
      <c r="L83" s="61"/>
    </row>
    <row r="84" spans="2:12" ht="15" customHeight="1" thickBot="1">
      <c r="B84" s="251"/>
      <c r="C84" s="176"/>
      <c r="D84" s="365" t="s">
        <v>133</v>
      </c>
      <c r="E84" s="293" t="s">
        <v>207</v>
      </c>
      <c r="F84" s="357">
        <v>1491</v>
      </c>
      <c r="G84" s="61"/>
      <c r="H84" s="61"/>
      <c r="I84" s="61"/>
      <c r="J84" s="61"/>
      <c r="K84" s="61"/>
      <c r="L84" s="61"/>
    </row>
    <row r="85" spans="2:12" ht="27.75" customHeight="1" thickBot="1">
      <c r="B85" s="347" t="s">
        <v>123</v>
      </c>
      <c r="C85" s="348"/>
      <c r="D85" s="348"/>
      <c r="E85" s="345" t="s">
        <v>27</v>
      </c>
      <c r="F85" s="361">
        <f>F86+F94</f>
        <v>159000</v>
      </c>
      <c r="G85" s="61"/>
      <c r="H85" s="61"/>
      <c r="I85" s="61"/>
      <c r="J85" s="61"/>
      <c r="K85" s="61"/>
      <c r="L85" s="61"/>
    </row>
    <row r="86" spans="2:12" ht="15" customHeight="1">
      <c r="B86" s="246"/>
      <c r="C86" s="380" t="s">
        <v>208</v>
      </c>
      <c r="D86" s="377"/>
      <c r="E86" s="378" t="s">
        <v>384</v>
      </c>
      <c r="F86" s="387">
        <f>SUM(F87:F93)</f>
        <v>109000</v>
      </c>
      <c r="G86" s="61"/>
      <c r="H86" s="61"/>
      <c r="I86" s="61"/>
      <c r="J86" s="61"/>
      <c r="K86" s="61"/>
      <c r="L86" s="61"/>
    </row>
    <row r="87" spans="2:12" ht="14.25">
      <c r="B87" s="246"/>
      <c r="C87" s="380"/>
      <c r="D87" s="421" t="s">
        <v>136</v>
      </c>
      <c r="E87" s="42" t="s">
        <v>524</v>
      </c>
      <c r="F87" s="403">
        <v>20000</v>
      </c>
      <c r="G87" s="61"/>
      <c r="H87" s="61"/>
      <c r="I87" s="61"/>
      <c r="J87" s="61"/>
      <c r="K87" s="61"/>
      <c r="L87" s="61"/>
    </row>
    <row r="88" spans="2:12" ht="15.75" customHeight="1">
      <c r="B88" s="247"/>
      <c r="C88" s="173"/>
      <c r="D88" s="174" t="s">
        <v>174</v>
      </c>
      <c r="E88" s="42" t="s">
        <v>135</v>
      </c>
      <c r="F88" s="250">
        <v>30000</v>
      </c>
      <c r="G88" s="61"/>
      <c r="H88" s="61"/>
      <c r="I88" s="61"/>
      <c r="J88" s="61"/>
      <c r="K88" s="61"/>
      <c r="L88" s="61"/>
    </row>
    <row r="89" spans="2:12" ht="15.75" customHeight="1">
      <c r="B89" s="247"/>
      <c r="C89" s="173"/>
      <c r="D89" s="174" t="s">
        <v>199</v>
      </c>
      <c r="E89" s="42" t="s">
        <v>140</v>
      </c>
      <c r="F89" s="250">
        <v>23000</v>
      </c>
      <c r="G89" s="61"/>
      <c r="H89" s="61"/>
      <c r="I89" s="61"/>
      <c r="J89" s="61"/>
      <c r="K89" s="61"/>
      <c r="L89" s="61"/>
    </row>
    <row r="90" spans="2:12" ht="15.75" customHeight="1">
      <c r="B90" s="247"/>
      <c r="C90" s="173"/>
      <c r="D90" s="174" t="s">
        <v>200</v>
      </c>
      <c r="E90" s="42" t="s">
        <v>141</v>
      </c>
      <c r="F90" s="250">
        <v>10000</v>
      </c>
      <c r="G90" s="61"/>
      <c r="H90" s="61"/>
      <c r="I90" s="61"/>
      <c r="J90" s="61"/>
      <c r="K90" s="61"/>
      <c r="L90" s="61"/>
    </row>
    <row r="91" spans="2:12" ht="15.75" customHeight="1">
      <c r="B91" s="247"/>
      <c r="C91" s="173"/>
      <c r="D91" s="173" t="s">
        <v>232</v>
      </c>
      <c r="E91" s="42" t="s">
        <v>142</v>
      </c>
      <c r="F91" s="250">
        <v>5000</v>
      </c>
      <c r="G91" s="61"/>
      <c r="H91" s="61"/>
      <c r="I91" s="61"/>
      <c r="J91" s="61"/>
      <c r="K91" s="61"/>
      <c r="L91" s="61"/>
    </row>
    <row r="92" spans="2:12" ht="15.75" customHeight="1">
      <c r="B92" s="247"/>
      <c r="C92" s="173"/>
      <c r="D92" s="174" t="s">
        <v>133</v>
      </c>
      <c r="E92" s="42" t="s">
        <v>134</v>
      </c>
      <c r="F92" s="250">
        <v>8000</v>
      </c>
      <c r="G92" s="61"/>
      <c r="H92" s="61"/>
      <c r="I92" s="61"/>
      <c r="J92" s="61"/>
      <c r="K92" s="61"/>
      <c r="L92" s="61"/>
    </row>
    <row r="93" spans="2:12" ht="15.75" customHeight="1">
      <c r="B93" s="247"/>
      <c r="C93" s="173"/>
      <c r="D93" s="174" t="s">
        <v>180</v>
      </c>
      <c r="E93" s="42" t="s">
        <v>145</v>
      </c>
      <c r="F93" s="250">
        <v>13000</v>
      </c>
      <c r="G93" s="61"/>
      <c r="H93" s="61"/>
      <c r="I93" s="61"/>
      <c r="J93" s="61"/>
      <c r="K93" s="61"/>
      <c r="L93" s="61"/>
    </row>
    <row r="94" spans="2:12" ht="15.75" customHeight="1">
      <c r="B94" s="247"/>
      <c r="C94" s="569">
        <v>75421</v>
      </c>
      <c r="D94" s="174"/>
      <c r="E94" s="378" t="s">
        <v>527</v>
      </c>
      <c r="F94" s="414">
        <f>F95</f>
        <v>50000</v>
      </c>
      <c r="G94" s="61"/>
      <c r="H94" s="61"/>
      <c r="I94" s="61"/>
      <c r="J94" s="61"/>
      <c r="K94" s="61"/>
      <c r="L94" s="61"/>
    </row>
    <row r="95" spans="2:12" ht="15.75" customHeight="1" thickBot="1">
      <c r="B95" s="253"/>
      <c r="C95" s="178"/>
      <c r="D95" s="174" t="s">
        <v>214</v>
      </c>
      <c r="E95" s="42" t="s">
        <v>215</v>
      </c>
      <c r="F95" s="356">
        <v>50000</v>
      </c>
      <c r="G95" s="61"/>
      <c r="H95" s="61"/>
      <c r="I95" s="61"/>
      <c r="J95" s="61"/>
      <c r="K95" s="61"/>
      <c r="L95" s="61"/>
    </row>
    <row r="96" spans="2:12" ht="16.5" customHeight="1" thickBot="1">
      <c r="B96" s="347" t="s">
        <v>209</v>
      </c>
      <c r="C96" s="348"/>
      <c r="D96" s="348"/>
      <c r="E96" s="350" t="s">
        <v>210</v>
      </c>
      <c r="F96" s="361">
        <f>F97</f>
        <v>170000</v>
      </c>
      <c r="G96" s="61"/>
      <c r="H96" s="61"/>
      <c r="I96" s="61"/>
      <c r="J96" s="61"/>
      <c r="K96" s="61"/>
      <c r="L96" s="61"/>
    </row>
    <row r="97" spans="2:12" ht="27" customHeight="1">
      <c r="B97" s="246"/>
      <c r="C97" s="380" t="s">
        <v>211</v>
      </c>
      <c r="D97" s="377"/>
      <c r="E97" s="378" t="s">
        <v>385</v>
      </c>
      <c r="F97" s="387">
        <f>F98</f>
        <v>170000</v>
      </c>
      <c r="G97" s="61"/>
      <c r="H97" s="61"/>
      <c r="I97" s="61"/>
      <c r="J97" s="61"/>
      <c r="K97" s="61"/>
      <c r="L97" s="61"/>
    </row>
    <row r="98" spans="2:12" ht="24" customHeight="1">
      <c r="B98" s="247"/>
      <c r="C98" s="173"/>
      <c r="D98" s="173" t="s">
        <v>411</v>
      </c>
      <c r="E98" s="179" t="s">
        <v>412</v>
      </c>
      <c r="F98" s="250">
        <v>170000</v>
      </c>
      <c r="G98" s="61"/>
      <c r="H98" s="61"/>
      <c r="I98" s="61"/>
      <c r="J98" s="61"/>
      <c r="K98" s="61"/>
      <c r="L98" s="61"/>
    </row>
    <row r="99" spans="2:12" ht="1.5" customHeight="1" thickBot="1">
      <c r="B99" s="253"/>
      <c r="C99" s="178"/>
      <c r="D99" s="178"/>
      <c r="E99" s="179"/>
      <c r="F99" s="356"/>
      <c r="G99" s="61"/>
      <c r="H99" s="61"/>
      <c r="I99" s="61"/>
      <c r="J99" s="61"/>
      <c r="K99" s="61"/>
      <c r="L99" s="61"/>
    </row>
    <row r="100" spans="2:12" ht="15.75" customHeight="1" thickBot="1">
      <c r="B100" s="347" t="s">
        <v>212</v>
      </c>
      <c r="C100" s="348"/>
      <c r="D100" s="348"/>
      <c r="E100" s="343" t="s">
        <v>55</v>
      </c>
      <c r="F100" s="361">
        <f>F101+F103</f>
        <v>66200</v>
      </c>
      <c r="G100" s="61"/>
      <c r="H100" s="61"/>
      <c r="I100" s="61"/>
      <c r="J100" s="61"/>
      <c r="K100" s="61"/>
      <c r="L100" s="61"/>
    </row>
    <row r="101" spans="2:12" ht="15.75" customHeight="1">
      <c r="B101" s="573"/>
      <c r="C101" s="577" t="s">
        <v>534</v>
      </c>
      <c r="D101" s="574"/>
      <c r="E101" s="576" t="s">
        <v>478</v>
      </c>
      <c r="F101" s="579">
        <f>F102</f>
        <v>41200</v>
      </c>
      <c r="G101" s="61"/>
      <c r="H101" s="61"/>
      <c r="I101" s="61"/>
      <c r="J101" s="61"/>
      <c r="K101" s="61"/>
      <c r="L101" s="61"/>
    </row>
    <row r="102" spans="2:12" ht="15.75" customHeight="1">
      <c r="B102" s="320"/>
      <c r="C102" s="151"/>
      <c r="D102" s="93" t="s">
        <v>539</v>
      </c>
      <c r="E102" s="578" t="s">
        <v>535</v>
      </c>
      <c r="F102" s="664">
        <v>41200</v>
      </c>
      <c r="G102" s="61"/>
      <c r="H102" s="61"/>
      <c r="I102" s="61"/>
      <c r="J102" s="61"/>
      <c r="K102" s="61"/>
      <c r="L102" s="61"/>
    </row>
    <row r="103" spans="2:12" ht="14.25" customHeight="1">
      <c r="B103" s="246"/>
      <c r="C103" s="380" t="s">
        <v>213</v>
      </c>
      <c r="D103" s="377"/>
      <c r="E103" s="575" t="s">
        <v>386</v>
      </c>
      <c r="F103" s="387">
        <f>F104</f>
        <v>25000</v>
      </c>
      <c r="G103" s="61"/>
      <c r="H103" s="61"/>
      <c r="I103" s="61"/>
      <c r="J103" s="61"/>
      <c r="K103" s="61"/>
      <c r="L103" s="61"/>
    </row>
    <row r="104" spans="2:12" ht="13.5" thickBot="1">
      <c r="B104" s="247"/>
      <c r="C104" s="173"/>
      <c r="D104" s="174" t="s">
        <v>214</v>
      </c>
      <c r="E104" s="42" t="s">
        <v>215</v>
      </c>
      <c r="F104" s="250">
        <v>25000</v>
      </c>
      <c r="G104" s="61"/>
      <c r="H104" s="61"/>
      <c r="I104" s="61"/>
      <c r="J104" s="61"/>
      <c r="K104" s="61"/>
      <c r="L104" s="61"/>
    </row>
    <row r="105" spans="2:12" ht="15.75" customHeight="1" thickBot="1">
      <c r="B105" s="347" t="s">
        <v>216</v>
      </c>
      <c r="C105" s="348"/>
      <c r="D105" s="349"/>
      <c r="E105" s="343" t="s">
        <v>60</v>
      </c>
      <c r="F105" s="361">
        <f>F106+F125+F141+F161+F180+F194+F210+F212</f>
        <v>8410000</v>
      </c>
      <c r="G105" s="61"/>
      <c r="H105" s="61"/>
      <c r="I105" s="61"/>
      <c r="J105" s="61"/>
      <c r="K105" s="61"/>
      <c r="L105" s="61"/>
    </row>
    <row r="106" spans="2:12" ht="16.5" customHeight="1">
      <c r="B106" s="246"/>
      <c r="C106" s="377" t="s">
        <v>217</v>
      </c>
      <c r="D106" s="388"/>
      <c r="E106" s="378" t="s">
        <v>61</v>
      </c>
      <c r="F106" s="387">
        <f>SUM(F107:F124)</f>
        <v>3941500</v>
      </c>
      <c r="G106" s="61"/>
      <c r="H106" s="61"/>
      <c r="I106" s="61"/>
      <c r="J106" s="61"/>
      <c r="K106" s="61"/>
      <c r="L106" s="61"/>
    </row>
    <row r="107" spans="2:12" ht="14.25" customHeight="1">
      <c r="B107" s="247"/>
      <c r="C107" s="173"/>
      <c r="D107" s="174" t="s">
        <v>136</v>
      </c>
      <c r="E107" s="42" t="s">
        <v>524</v>
      </c>
      <c r="F107" s="250">
        <v>193700</v>
      </c>
      <c r="G107" s="61"/>
      <c r="H107" s="61"/>
      <c r="I107" s="61"/>
      <c r="J107" s="61"/>
      <c r="K107" s="61"/>
      <c r="L107" s="61"/>
    </row>
    <row r="108" spans="2:12" ht="14.25" customHeight="1">
      <c r="B108" s="247"/>
      <c r="C108" s="173"/>
      <c r="D108" s="174" t="s">
        <v>188</v>
      </c>
      <c r="E108" s="42" t="s">
        <v>189</v>
      </c>
      <c r="F108" s="250">
        <v>2464000</v>
      </c>
      <c r="G108" s="61"/>
      <c r="H108" s="61"/>
      <c r="I108" s="61"/>
      <c r="J108" s="61"/>
      <c r="K108" s="61"/>
      <c r="L108" s="61"/>
    </row>
    <row r="109" spans="2:12" ht="14.25" customHeight="1">
      <c r="B109" s="247"/>
      <c r="C109" s="173"/>
      <c r="D109" s="174" t="s">
        <v>198</v>
      </c>
      <c r="E109" s="42" t="s">
        <v>138</v>
      </c>
      <c r="F109" s="250">
        <v>203200</v>
      </c>
      <c r="G109" s="61"/>
      <c r="H109" s="61"/>
      <c r="I109" s="61"/>
      <c r="J109" s="61"/>
      <c r="K109" s="61"/>
      <c r="L109" s="61"/>
    </row>
    <row r="110" spans="2:12" ht="14.25" customHeight="1">
      <c r="B110" s="247"/>
      <c r="C110" s="173"/>
      <c r="D110" s="174" t="s">
        <v>190</v>
      </c>
      <c r="E110" s="42" t="s">
        <v>191</v>
      </c>
      <c r="F110" s="250">
        <v>435700</v>
      </c>
      <c r="G110" s="61"/>
      <c r="H110" s="61"/>
      <c r="I110" s="61"/>
      <c r="J110" s="61"/>
      <c r="K110" s="61"/>
      <c r="L110" s="61"/>
    </row>
    <row r="111" spans="2:12" ht="14.25" customHeight="1">
      <c r="B111" s="247"/>
      <c r="C111" s="173"/>
      <c r="D111" s="174" t="s">
        <v>192</v>
      </c>
      <c r="E111" s="42" t="s">
        <v>193</v>
      </c>
      <c r="F111" s="250">
        <v>69700</v>
      </c>
      <c r="G111" s="61"/>
      <c r="H111" s="61"/>
      <c r="I111" s="61"/>
      <c r="J111" s="61"/>
      <c r="K111" s="61"/>
      <c r="L111" s="61"/>
    </row>
    <row r="112" spans="2:12" ht="14.25" customHeight="1">
      <c r="B112" s="247"/>
      <c r="C112" s="173"/>
      <c r="D112" s="173">
        <v>4170</v>
      </c>
      <c r="E112" s="42" t="s">
        <v>139</v>
      </c>
      <c r="F112" s="250">
        <v>12000</v>
      </c>
      <c r="G112" s="61"/>
      <c r="H112" s="61"/>
      <c r="I112" s="61"/>
      <c r="J112" s="61"/>
      <c r="K112" s="61"/>
      <c r="L112" s="61"/>
    </row>
    <row r="113" spans="2:12" ht="14.25" customHeight="1">
      <c r="B113" s="247"/>
      <c r="C113" s="173"/>
      <c r="D113" s="174" t="s">
        <v>174</v>
      </c>
      <c r="E113" s="42" t="s">
        <v>135</v>
      </c>
      <c r="F113" s="250">
        <v>134700</v>
      </c>
      <c r="G113" s="61"/>
      <c r="H113" s="61"/>
      <c r="I113" s="61"/>
      <c r="J113" s="61"/>
      <c r="K113" s="61"/>
      <c r="L113" s="61"/>
    </row>
    <row r="114" spans="2:12" ht="14.25" customHeight="1">
      <c r="B114" s="247"/>
      <c r="C114" s="173"/>
      <c r="D114" s="174" t="s">
        <v>218</v>
      </c>
      <c r="E114" s="42" t="s">
        <v>219</v>
      </c>
      <c r="F114" s="250">
        <v>12000</v>
      </c>
      <c r="G114" s="61"/>
      <c r="H114" s="61"/>
      <c r="I114" s="61"/>
      <c r="J114" s="61"/>
      <c r="K114" s="61"/>
      <c r="L114" s="61"/>
    </row>
    <row r="115" spans="2:12" ht="14.25" customHeight="1">
      <c r="B115" s="247"/>
      <c r="C115" s="173"/>
      <c r="D115" s="174" t="s">
        <v>199</v>
      </c>
      <c r="E115" s="42" t="s">
        <v>140</v>
      </c>
      <c r="F115" s="250">
        <v>124900</v>
      </c>
      <c r="G115" s="61"/>
      <c r="H115" s="61"/>
      <c r="I115" s="61"/>
      <c r="J115" s="61"/>
      <c r="K115" s="61"/>
      <c r="L115" s="61"/>
    </row>
    <row r="116" spans="2:12" ht="14.25" customHeight="1">
      <c r="B116" s="247"/>
      <c r="C116" s="173"/>
      <c r="D116" s="174" t="s">
        <v>200</v>
      </c>
      <c r="E116" s="42" t="s">
        <v>141</v>
      </c>
      <c r="F116" s="250">
        <v>72000</v>
      </c>
      <c r="G116" s="61"/>
      <c r="H116" s="61"/>
      <c r="I116" s="61"/>
      <c r="J116" s="61"/>
      <c r="K116" s="61"/>
      <c r="L116" s="61"/>
    </row>
    <row r="117" spans="2:12" ht="14.25" customHeight="1">
      <c r="B117" s="247"/>
      <c r="C117" s="173"/>
      <c r="D117" s="173" t="s">
        <v>232</v>
      </c>
      <c r="E117" s="42" t="s">
        <v>142</v>
      </c>
      <c r="F117" s="250">
        <v>3600</v>
      </c>
      <c r="G117" s="61"/>
      <c r="H117" s="61"/>
      <c r="I117" s="61"/>
      <c r="J117" s="61"/>
      <c r="K117" s="61"/>
      <c r="L117" s="61"/>
    </row>
    <row r="118" spans="2:12" ht="14.25" customHeight="1">
      <c r="B118" s="247"/>
      <c r="C118" s="173"/>
      <c r="D118" s="174" t="s">
        <v>133</v>
      </c>
      <c r="E118" s="42" t="s">
        <v>134</v>
      </c>
      <c r="F118" s="250">
        <v>32500</v>
      </c>
      <c r="G118" s="61"/>
      <c r="H118" s="61"/>
      <c r="I118" s="61"/>
      <c r="J118" s="61"/>
      <c r="K118" s="61"/>
      <c r="L118" s="61"/>
    </row>
    <row r="119" spans="2:12" ht="14.25" customHeight="1">
      <c r="B119" s="247"/>
      <c r="C119" s="173"/>
      <c r="D119" s="182">
        <v>4350</v>
      </c>
      <c r="E119" s="42" t="s">
        <v>201</v>
      </c>
      <c r="F119" s="250">
        <v>1600</v>
      </c>
      <c r="G119" s="61"/>
      <c r="H119" s="61"/>
      <c r="I119" s="61"/>
      <c r="J119" s="61"/>
      <c r="K119" s="61"/>
      <c r="L119" s="61"/>
    </row>
    <row r="120" spans="2:12" ht="14.25" customHeight="1">
      <c r="B120" s="247"/>
      <c r="C120" s="173"/>
      <c r="D120" s="182">
        <v>4360</v>
      </c>
      <c r="E120" s="42" t="s">
        <v>202</v>
      </c>
      <c r="F120" s="250">
        <v>4200</v>
      </c>
      <c r="G120" s="61"/>
      <c r="H120" s="61"/>
      <c r="I120" s="61"/>
      <c r="J120" s="61"/>
      <c r="K120" s="61"/>
      <c r="L120" s="61"/>
    </row>
    <row r="121" spans="2:12" ht="14.25" customHeight="1">
      <c r="B121" s="247"/>
      <c r="C121" s="173"/>
      <c r="D121" s="182">
        <v>4370</v>
      </c>
      <c r="E121" s="42" t="s">
        <v>143</v>
      </c>
      <c r="F121" s="250">
        <v>6400</v>
      </c>
      <c r="G121" s="61"/>
      <c r="H121" s="61"/>
      <c r="I121" s="61"/>
      <c r="J121" s="61"/>
      <c r="K121" s="61"/>
      <c r="L121" s="61"/>
    </row>
    <row r="122" spans="2:12" ht="14.25" customHeight="1">
      <c r="B122" s="247"/>
      <c r="C122" s="173"/>
      <c r="D122" s="174" t="s">
        <v>195</v>
      </c>
      <c r="E122" s="42" t="s">
        <v>144</v>
      </c>
      <c r="F122" s="250">
        <v>2200</v>
      </c>
      <c r="G122" s="61"/>
      <c r="H122" s="61"/>
      <c r="I122" s="61"/>
      <c r="J122" s="61"/>
      <c r="K122" s="61"/>
      <c r="L122" s="61"/>
    </row>
    <row r="123" spans="2:12" ht="14.25" customHeight="1">
      <c r="B123" s="247"/>
      <c r="C123" s="173"/>
      <c r="D123" s="174" t="s">
        <v>180</v>
      </c>
      <c r="E123" s="42" t="s">
        <v>145</v>
      </c>
      <c r="F123" s="250">
        <v>6500</v>
      </c>
      <c r="G123" s="61"/>
      <c r="H123" s="61"/>
      <c r="I123" s="61"/>
      <c r="J123" s="61"/>
      <c r="K123" s="61"/>
      <c r="L123" s="61"/>
    </row>
    <row r="124" spans="2:12" ht="14.25" customHeight="1">
      <c r="B124" s="247"/>
      <c r="C124" s="173"/>
      <c r="D124" s="174" t="s">
        <v>203</v>
      </c>
      <c r="E124" s="42" t="s">
        <v>204</v>
      </c>
      <c r="F124" s="250">
        <v>162600</v>
      </c>
      <c r="G124" s="61"/>
      <c r="H124" s="61"/>
      <c r="I124" s="61"/>
      <c r="J124" s="61"/>
      <c r="K124" s="61"/>
      <c r="L124" s="61"/>
    </row>
    <row r="125" spans="2:12" ht="16.5" customHeight="1">
      <c r="B125" s="247"/>
      <c r="C125" s="383" t="s">
        <v>220</v>
      </c>
      <c r="D125" s="382"/>
      <c r="E125" s="384" t="s">
        <v>387</v>
      </c>
      <c r="F125" s="386">
        <f>SUM(F126:F140)</f>
        <v>348700</v>
      </c>
      <c r="G125" s="61"/>
      <c r="H125" s="61"/>
      <c r="I125" s="61"/>
      <c r="J125" s="61"/>
      <c r="K125" s="61"/>
      <c r="L125" s="61"/>
    </row>
    <row r="126" spans="2:12" ht="14.25" customHeight="1">
      <c r="B126" s="247"/>
      <c r="C126" s="173"/>
      <c r="D126" s="174" t="s">
        <v>136</v>
      </c>
      <c r="E126" s="42" t="s">
        <v>524</v>
      </c>
      <c r="F126" s="250">
        <v>16500</v>
      </c>
      <c r="G126" s="61"/>
      <c r="H126" s="61"/>
      <c r="I126" s="61"/>
      <c r="J126" s="61"/>
      <c r="K126" s="61"/>
      <c r="L126" s="61"/>
    </row>
    <row r="127" spans="2:12" ht="14.25" customHeight="1">
      <c r="B127" s="247"/>
      <c r="C127" s="173"/>
      <c r="D127" s="174" t="s">
        <v>188</v>
      </c>
      <c r="E127" s="42" t="s">
        <v>189</v>
      </c>
      <c r="F127" s="250">
        <v>215500</v>
      </c>
      <c r="G127" s="61"/>
      <c r="H127" s="61"/>
      <c r="I127" s="61"/>
      <c r="J127" s="61"/>
      <c r="K127" s="61"/>
      <c r="L127" s="61"/>
    </row>
    <row r="128" spans="2:12" ht="14.25" customHeight="1">
      <c r="B128" s="247"/>
      <c r="C128" s="173"/>
      <c r="D128" s="174" t="s">
        <v>198</v>
      </c>
      <c r="E128" s="42" t="s">
        <v>138</v>
      </c>
      <c r="F128" s="250">
        <v>17400</v>
      </c>
      <c r="G128" s="61"/>
      <c r="H128" s="61"/>
      <c r="I128" s="61"/>
      <c r="J128" s="61"/>
      <c r="K128" s="61"/>
      <c r="L128" s="61"/>
    </row>
    <row r="129" spans="2:12" ht="14.25" customHeight="1">
      <c r="B129" s="247"/>
      <c r="C129" s="173"/>
      <c r="D129" s="174" t="s">
        <v>190</v>
      </c>
      <c r="E129" s="42" t="s">
        <v>191</v>
      </c>
      <c r="F129" s="250">
        <v>37000</v>
      </c>
      <c r="G129" s="61"/>
      <c r="H129" s="61"/>
      <c r="I129" s="61"/>
      <c r="J129" s="61"/>
      <c r="K129" s="61"/>
      <c r="L129" s="61"/>
    </row>
    <row r="130" spans="2:12" ht="14.25" customHeight="1">
      <c r="B130" s="247"/>
      <c r="C130" s="173"/>
      <c r="D130" s="174" t="s">
        <v>192</v>
      </c>
      <c r="E130" s="42" t="s">
        <v>193</v>
      </c>
      <c r="F130" s="250">
        <v>5900</v>
      </c>
      <c r="G130" s="61"/>
      <c r="H130" s="61"/>
      <c r="I130" s="61"/>
      <c r="J130" s="61"/>
      <c r="K130" s="61"/>
      <c r="L130" s="61"/>
    </row>
    <row r="131" spans="2:12" ht="14.25" customHeight="1">
      <c r="B131" s="247"/>
      <c r="C131" s="173"/>
      <c r="D131" s="173">
        <v>4170</v>
      </c>
      <c r="E131" s="42" t="s">
        <v>139</v>
      </c>
      <c r="F131" s="250">
        <v>5500</v>
      </c>
      <c r="G131" s="61"/>
      <c r="H131" s="61"/>
      <c r="I131" s="61"/>
      <c r="J131" s="61"/>
      <c r="K131" s="61"/>
      <c r="L131" s="61"/>
    </row>
    <row r="132" spans="2:12" ht="14.25" customHeight="1">
      <c r="B132" s="247"/>
      <c r="C132" s="173"/>
      <c r="D132" s="174" t="s">
        <v>174</v>
      </c>
      <c r="E132" s="42" t="s">
        <v>135</v>
      </c>
      <c r="F132" s="250">
        <v>3700</v>
      </c>
      <c r="G132" s="61"/>
      <c r="H132" s="61"/>
      <c r="I132" s="61"/>
      <c r="J132" s="61"/>
      <c r="K132" s="61"/>
      <c r="L132" s="61"/>
    </row>
    <row r="133" spans="2:12" ht="14.25" customHeight="1">
      <c r="B133" s="247"/>
      <c r="C133" s="173"/>
      <c r="D133" s="174" t="s">
        <v>218</v>
      </c>
      <c r="E133" s="42" t="s">
        <v>219</v>
      </c>
      <c r="F133" s="250">
        <v>1500</v>
      </c>
      <c r="G133" s="61"/>
      <c r="H133" s="61"/>
      <c r="I133" s="61"/>
      <c r="J133" s="61"/>
      <c r="K133" s="61"/>
      <c r="L133" s="61"/>
    </row>
    <row r="134" spans="2:12" ht="14.25" customHeight="1">
      <c r="B134" s="247"/>
      <c r="C134" s="173"/>
      <c r="D134" s="174" t="s">
        <v>199</v>
      </c>
      <c r="E134" s="42" t="s">
        <v>140</v>
      </c>
      <c r="F134" s="250">
        <v>16000</v>
      </c>
      <c r="G134" s="61"/>
      <c r="H134" s="61"/>
      <c r="I134" s="61"/>
      <c r="J134" s="61"/>
      <c r="K134" s="61"/>
      <c r="L134" s="61"/>
    </row>
    <row r="135" spans="2:12" ht="14.25" customHeight="1">
      <c r="B135" s="247"/>
      <c r="C135" s="173"/>
      <c r="D135" s="174" t="s">
        <v>200</v>
      </c>
      <c r="E135" s="42" t="s">
        <v>141</v>
      </c>
      <c r="F135" s="250">
        <v>2000</v>
      </c>
      <c r="G135" s="61"/>
      <c r="H135" s="61"/>
      <c r="I135" s="61"/>
      <c r="J135" s="61"/>
      <c r="K135" s="61"/>
      <c r="L135" s="61"/>
    </row>
    <row r="136" spans="2:12" ht="14.25" customHeight="1">
      <c r="B136" s="247"/>
      <c r="C136" s="173"/>
      <c r="D136" s="173" t="s">
        <v>232</v>
      </c>
      <c r="E136" s="42" t="s">
        <v>142</v>
      </c>
      <c r="F136" s="250">
        <v>600</v>
      </c>
      <c r="G136" s="61"/>
      <c r="H136" s="61"/>
      <c r="I136" s="61"/>
      <c r="J136" s="61"/>
      <c r="K136" s="61"/>
      <c r="L136" s="61"/>
    </row>
    <row r="137" spans="2:12" ht="14.25" customHeight="1">
      <c r="B137" s="247"/>
      <c r="C137" s="173"/>
      <c r="D137" s="174" t="s">
        <v>133</v>
      </c>
      <c r="E137" s="42" t="s">
        <v>134</v>
      </c>
      <c r="F137" s="250">
        <v>8000</v>
      </c>
      <c r="G137" s="61"/>
      <c r="H137" s="61"/>
      <c r="I137" s="61"/>
      <c r="J137" s="61"/>
      <c r="K137" s="61"/>
      <c r="L137" s="61"/>
    </row>
    <row r="138" spans="2:12" ht="14.25" customHeight="1">
      <c r="B138" s="247"/>
      <c r="C138" s="173"/>
      <c r="D138" s="182">
        <v>4370</v>
      </c>
      <c r="E138" s="42" t="s">
        <v>143</v>
      </c>
      <c r="F138" s="250">
        <v>1500</v>
      </c>
      <c r="G138" s="61"/>
      <c r="H138" s="61"/>
      <c r="I138" s="61"/>
      <c r="J138" s="61"/>
      <c r="K138" s="61"/>
      <c r="L138" s="61"/>
    </row>
    <row r="139" spans="2:12" ht="14.25" customHeight="1">
      <c r="B139" s="247"/>
      <c r="C139" s="173"/>
      <c r="D139" s="174" t="s">
        <v>180</v>
      </c>
      <c r="E139" s="42" t="s">
        <v>145</v>
      </c>
      <c r="F139" s="250">
        <v>600</v>
      </c>
      <c r="G139" s="61"/>
      <c r="H139" s="61"/>
      <c r="I139" s="61"/>
      <c r="J139" s="61"/>
      <c r="K139" s="61"/>
      <c r="L139" s="61"/>
    </row>
    <row r="140" spans="2:12" ht="14.25" customHeight="1">
      <c r="B140" s="247"/>
      <c r="C140" s="173"/>
      <c r="D140" s="174" t="s">
        <v>203</v>
      </c>
      <c r="E140" s="42" t="s">
        <v>204</v>
      </c>
      <c r="F140" s="250">
        <v>17000</v>
      </c>
      <c r="G140" s="61"/>
      <c r="H140" s="61"/>
      <c r="I140" s="61"/>
      <c r="J140" s="61"/>
      <c r="K140" s="61"/>
      <c r="L140" s="61"/>
    </row>
    <row r="141" spans="2:12" ht="15" customHeight="1">
      <c r="B141" s="249"/>
      <c r="C141" s="383" t="s">
        <v>221</v>
      </c>
      <c r="D141" s="382"/>
      <c r="E141" s="384" t="s">
        <v>388</v>
      </c>
      <c r="F141" s="386">
        <f>SUM(F142:F160)</f>
        <v>1114200</v>
      </c>
      <c r="G141" s="61"/>
      <c r="H141" s="61"/>
      <c r="I141" s="61"/>
      <c r="J141" s="61"/>
      <c r="K141" s="61"/>
      <c r="L141" s="61"/>
    </row>
    <row r="142" spans="2:12" ht="24" customHeight="1">
      <c r="B142" s="249"/>
      <c r="C142" s="383"/>
      <c r="D142" s="301">
        <v>2900</v>
      </c>
      <c r="E142" s="286" t="s">
        <v>276</v>
      </c>
      <c r="F142" s="353">
        <v>87000</v>
      </c>
      <c r="G142" s="61"/>
      <c r="H142" s="61"/>
      <c r="I142" s="61"/>
      <c r="J142" s="61"/>
      <c r="K142" s="61"/>
      <c r="L142" s="61"/>
    </row>
    <row r="143" spans="2:12" ht="14.25" customHeight="1">
      <c r="B143" s="247"/>
      <c r="C143" s="173"/>
      <c r="D143" s="174" t="s">
        <v>136</v>
      </c>
      <c r="E143" s="42" t="s">
        <v>524</v>
      </c>
      <c r="F143" s="250">
        <v>46200</v>
      </c>
      <c r="G143" s="61"/>
      <c r="H143" s="61"/>
      <c r="I143" s="61"/>
      <c r="J143" s="61"/>
      <c r="K143" s="61"/>
      <c r="L143" s="61"/>
    </row>
    <row r="144" spans="2:12" ht="14.25" customHeight="1">
      <c r="B144" s="247"/>
      <c r="C144" s="173"/>
      <c r="D144" s="174" t="s">
        <v>188</v>
      </c>
      <c r="E144" s="42" t="s">
        <v>189</v>
      </c>
      <c r="F144" s="250">
        <v>644300</v>
      </c>
      <c r="G144" s="61"/>
      <c r="H144" s="61"/>
      <c r="I144" s="61"/>
      <c r="J144" s="61"/>
      <c r="K144" s="61"/>
      <c r="L144" s="61"/>
    </row>
    <row r="145" spans="2:12" ht="14.25" customHeight="1">
      <c r="B145" s="247"/>
      <c r="C145" s="173"/>
      <c r="D145" s="174" t="s">
        <v>198</v>
      </c>
      <c r="E145" s="42" t="s">
        <v>138</v>
      </c>
      <c r="F145" s="250">
        <v>52800</v>
      </c>
      <c r="G145" s="61"/>
      <c r="H145" s="61"/>
      <c r="I145" s="61"/>
      <c r="J145" s="61"/>
      <c r="K145" s="61"/>
      <c r="L145" s="61"/>
    </row>
    <row r="146" spans="2:12" ht="14.25" customHeight="1">
      <c r="B146" s="247"/>
      <c r="C146" s="173"/>
      <c r="D146" s="174" t="s">
        <v>190</v>
      </c>
      <c r="E146" s="42" t="s">
        <v>191</v>
      </c>
      <c r="F146" s="250">
        <v>111900</v>
      </c>
      <c r="G146" s="61"/>
      <c r="H146" s="61"/>
      <c r="I146" s="61"/>
      <c r="J146" s="61"/>
      <c r="K146" s="61"/>
      <c r="L146" s="61"/>
    </row>
    <row r="147" spans="2:12" ht="14.25" customHeight="1">
      <c r="B147" s="247"/>
      <c r="C147" s="173"/>
      <c r="D147" s="174" t="s">
        <v>192</v>
      </c>
      <c r="E147" s="42" t="s">
        <v>193</v>
      </c>
      <c r="F147" s="250">
        <v>17800</v>
      </c>
      <c r="G147" s="61"/>
      <c r="H147" s="61"/>
      <c r="I147" s="61"/>
      <c r="J147" s="61"/>
      <c r="K147" s="61"/>
      <c r="L147" s="61"/>
    </row>
    <row r="148" spans="2:12" ht="14.25" customHeight="1">
      <c r="B148" s="247"/>
      <c r="C148" s="173"/>
      <c r="D148" s="173">
        <v>4170</v>
      </c>
      <c r="E148" s="42" t="s">
        <v>139</v>
      </c>
      <c r="F148" s="250">
        <v>6000</v>
      </c>
      <c r="G148" s="61"/>
      <c r="H148" s="61"/>
      <c r="I148" s="61"/>
      <c r="J148" s="61"/>
      <c r="K148" s="61"/>
      <c r="L148" s="61"/>
    </row>
    <row r="149" spans="2:12" ht="14.25" customHeight="1">
      <c r="B149" s="247"/>
      <c r="C149" s="173"/>
      <c r="D149" s="174" t="s">
        <v>174</v>
      </c>
      <c r="E149" s="42" t="s">
        <v>135</v>
      </c>
      <c r="F149" s="250">
        <v>16000</v>
      </c>
      <c r="G149" s="61"/>
      <c r="H149" s="61"/>
      <c r="I149" s="61"/>
      <c r="J149" s="61"/>
      <c r="K149" s="61"/>
      <c r="L149" s="61"/>
    </row>
    <row r="150" spans="2:12" ht="14.25" customHeight="1">
      <c r="B150" s="247"/>
      <c r="C150" s="173"/>
      <c r="D150" s="174" t="s">
        <v>218</v>
      </c>
      <c r="E150" s="42" t="s">
        <v>219</v>
      </c>
      <c r="F150" s="250">
        <v>4500</v>
      </c>
      <c r="G150" s="61"/>
      <c r="H150" s="61"/>
      <c r="I150" s="61"/>
      <c r="J150" s="61"/>
      <c r="K150" s="61"/>
      <c r="L150" s="61"/>
    </row>
    <row r="151" spans="2:12" ht="14.25" customHeight="1">
      <c r="B151" s="247"/>
      <c r="C151" s="173"/>
      <c r="D151" s="174" t="s">
        <v>199</v>
      </c>
      <c r="E151" s="42" t="s">
        <v>140</v>
      </c>
      <c r="F151" s="250">
        <v>52500</v>
      </c>
      <c r="G151" s="61"/>
      <c r="H151" s="61"/>
      <c r="I151" s="61"/>
      <c r="J151" s="61"/>
      <c r="K151" s="61"/>
      <c r="L151" s="61"/>
    </row>
    <row r="152" spans="2:12" ht="14.25" customHeight="1">
      <c r="B152" s="247"/>
      <c r="C152" s="173"/>
      <c r="D152" s="174" t="s">
        <v>200</v>
      </c>
      <c r="E152" s="42" t="s">
        <v>141</v>
      </c>
      <c r="F152" s="250">
        <v>10000</v>
      </c>
      <c r="G152" s="61"/>
      <c r="H152" s="61"/>
      <c r="I152" s="61"/>
      <c r="J152" s="61"/>
      <c r="K152" s="61"/>
      <c r="L152" s="61"/>
    </row>
    <row r="153" spans="2:12" ht="14.25" customHeight="1">
      <c r="B153" s="247"/>
      <c r="C153" s="173"/>
      <c r="D153" s="173" t="s">
        <v>232</v>
      </c>
      <c r="E153" s="42" t="s">
        <v>142</v>
      </c>
      <c r="F153" s="250">
        <v>1200</v>
      </c>
      <c r="G153" s="61"/>
      <c r="H153" s="61"/>
      <c r="I153" s="61"/>
      <c r="J153" s="61"/>
      <c r="K153" s="61"/>
      <c r="L153" s="61"/>
    </row>
    <row r="154" spans="2:12" ht="14.25" customHeight="1">
      <c r="B154" s="247"/>
      <c r="C154" s="173"/>
      <c r="D154" s="174" t="s">
        <v>133</v>
      </c>
      <c r="E154" s="42" t="s">
        <v>134</v>
      </c>
      <c r="F154" s="250">
        <v>14000</v>
      </c>
      <c r="G154" s="61"/>
      <c r="H154" s="61"/>
      <c r="I154" s="61"/>
      <c r="J154" s="61"/>
      <c r="K154" s="61"/>
      <c r="L154" s="61"/>
    </row>
    <row r="155" spans="2:12" ht="14.25" customHeight="1">
      <c r="B155" s="247"/>
      <c r="C155" s="173"/>
      <c r="D155" s="182">
        <v>4350</v>
      </c>
      <c r="E155" s="42" t="s">
        <v>201</v>
      </c>
      <c r="F155" s="250">
        <v>1300</v>
      </c>
      <c r="G155" s="61"/>
      <c r="H155" s="61"/>
      <c r="I155" s="61"/>
      <c r="J155" s="61"/>
      <c r="K155" s="61"/>
      <c r="L155" s="61"/>
    </row>
    <row r="156" spans="2:12" ht="14.25" customHeight="1">
      <c r="B156" s="247"/>
      <c r="C156" s="173"/>
      <c r="D156" s="182">
        <v>4360</v>
      </c>
      <c r="E156" s="42" t="s">
        <v>202</v>
      </c>
      <c r="F156" s="250">
        <v>1400</v>
      </c>
      <c r="G156" s="61"/>
      <c r="H156" s="61"/>
      <c r="I156" s="61"/>
      <c r="J156" s="61"/>
      <c r="K156" s="61"/>
      <c r="L156" s="61"/>
    </row>
    <row r="157" spans="2:12" ht="14.25" customHeight="1">
      <c r="B157" s="247"/>
      <c r="C157" s="173"/>
      <c r="D157" s="182">
        <v>4370</v>
      </c>
      <c r="E157" s="42" t="s">
        <v>143</v>
      </c>
      <c r="F157" s="250">
        <v>5000</v>
      </c>
      <c r="G157" s="61"/>
      <c r="H157" s="61"/>
      <c r="I157" s="61"/>
      <c r="J157" s="61"/>
      <c r="K157" s="61"/>
      <c r="L157" s="61"/>
    </row>
    <row r="158" spans="2:12" ht="14.25" customHeight="1">
      <c r="B158" s="247"/>
      <c r="C158" s="173"/>
      <c r="D158" s="174" t="s">
        <v>195</v>
      </c>
      <c r="E158" s="42" t="s">
        <v>144</v>
      </c>
      <c r="F158" s="250">
        <v>2100</v>
      </c>
      <c r="G158" s="61"/>
      <c r="H158" s="61"/>
      <c r="I158" s="61"/>
      <c r="J158" s="61"/>
      <c r="K158" s="61"/>
      <c r="L158" s="61"/>
    </row>
    <row r="159" spans="2:12" ht="14.25" customHeight="1">
      <c r="B159" s="247"/>
      <c r="C159" s="173"/>
      <c r="D159" s="173">
        <v>4430</v>
      </c>
      <c r="E159" s="42" t="s">
        <v>145</v>
      </c>
      <c r="F159" s="250">
        <v>1600</v>
      </c>
      <c r="G159" s="61"/>
      <c r="H159" s="61"/>
      <c r="I159" s="61"/>
      <c r="J159" s="61"/>
      <c r="K159" s="61"/>
      <c r="L159" s="61"/>
    </row>
    <row r="160" spans="2:12" ht="14.25" customHeight="1">
      <c r="B160" s="247"/>
      <c r="C160" s="173"/>
      <c r="D160" s="174" t="s">
        <v>203</v>
      </c>
      <c r="E160" s="42" t="s">
        <v>204</v>
      </c>
      <c r="F160" s="250">
        <v>38600</v>
      </c>
      <c r="G160" s="61"/>
      <c r="H160" s="61"/>
      <c r="I160" s="61"/>
      <c r="J160" s="61"/>
      <c r="K160" s="61"/>
      <c r="L160" s="61"/>
    </row>
    <row r="161" spans="2:12" ht="15" customHeight="1">
      <c r="B161" s="249"/>
      <c r="C161" s="383" t="s">
        <v>222</v>
      </c>
      <c r="D161" s="382"/>
      <c r="E161" s="384" t="s">
        <v>275</v>
      </c>
      <c r="F161" s="386">
        <f>SUM(F162:F179)</f>
        <v>2156000</v>
      </c>
      <c r="G161" s="61"/>
      <c r="H161" s="61"/>
      <c r="I161" s="61"/>
      <c r="J161" s="61"/>
      <c r="K161" s="61"/>
      <c r="L161" s="61"/>
    </row>
    <row r="162" spans="2:12" ht="14.25" customHeight="1">
      <c r="B162" s="247"/>
      <c r="C162" s="173"/>
      <c r="D162" s="174" t="s">
        <v>136</v>
      </c>
      <c r="E162" s="42" t="s">
        <v>524</v>
      </c>
      <c r="F162" s="250">
        <v>104800</v>
      </c>
      <c r="G162" s="61"/>
      <c r="H162" s="61"/>
      <c r="I162" s="61"/>
      <c r="J162" s="61"/>
      <c r="K162" s="61"/>
      <c r="L162" s="61"/>
    </row>
    <row r="163" spans="2:12" ht="14.25" customHeight="1">
      <c r="B163" s="247"/>
      <c r="C163" s="173"/>
      <c r="D163" s="174" t="s">
        <v>188</v>
      </c>
      <c r="E163" s="42" t="s">
        <v>189</v>
      </c>
      <c r="F163" s="250">
        <v>1356200</v>
      </c>
      <c r="G163" s="61"/>
      <c r="H163" s="61"/>
      <c r="I163" s="61"/>
      <c r="J163" s="61"/>
      <c r="K163" s="61"/>
      <c r="L163" s="61"/>
    </row>
    <row r="164" spans="2:12" ht="14.25" customHeight="1">
      <c r="B164" s="247"/>
      <c r="C164" s="173"/>
      <c r="D164" s="174" t="s">
        <v>198</v>
      </c>
      <c r="E164" s="42" t="s">
        <v>138</v>
      </c>
      <c r="F164" s="250">
        <v>111600</v>
      </c>
      <c r="G164" s="61"/>
      <c r="H164" s="61"/>
      <c r="I164" s="61"/>
      <c r="J164" s="61"/>
      <c r="K164" s="61"/>
      <c r="L164" s="61"/>
    </row>
    <row r="165" spans="2:12" ht="14.25" customHeight="1">
      <c r="B165" s="247"/>
      <c r="C165" s="173"/>
      <c r="D165" s="174" t="s">
        <v>190</v>
      </c>
      <c r="E165" s="42" t="s">
        <v>191</v>
      </c>
      <c r="F165" s="250">
        <v>237400</v>
      </c>
      <c r="G165" s="61"/>
      <c r="H165" s="61"/>
      <c r="I165" s="61"/>
      <c r="J165" s="61"/>
      <c r="K165" s="61"/>
      <c r="L165" s="61"/>
    </row>
    <row r="166" spans="2:12" ht="14.25" customHeight="1">
      <c r="B166" s="247"/>
      <c r="C166" s="173"/>
      <c r="D166" s="174" t="s">
        <v>192</v>
      </c>
      <c r="E166" s="42" t="s">
        <v>193</v>
      </c>
      <c r="F166" s="250">
        <v>37900</v>
      </c>
      <c r="G166" s="61"/>
      <c r="H166" s="61"/>
      <c r="I166" s="61"/>
      <c r="J166" s="61"/>
      <c r="K166" s="61"/>
      <c r="L166" s="61"/>
    </row>
    <row r="167" spans="2:12" ht="14.25" customHeight="1">
      <c r="B167" s="247"/>
      <c r="C167" s="173"/>
      <c r="D167" s="173">
        <v>4170</v>
      </c>
      <c r="E167" s="42" t="s">
        <v>139</v>
      </c>
      <c r="F167" s="250">
        <v>10000</v>
      </c>
      <c r="G167" s="61"/>
      <c r="H167" s="61"/>
      <c r="I167" s="61"/>
      <c r="J167" s="61"/>
      <c r="K167" s="61"/>
      <c r="L167" s="61"/>
    </row>
    <row r="168" spans="2:12" ht="14.25" customHeight="1">
      <c r="B168" s="247"/>
      <c r="C168" s="173"/>
      <c r="D168" s="174" t="s">
        <v>174</v>
      </c>
      <c r="E168" s="42" t="s">
        <v>135</v>
      </c>
      <c r="F168" s="250">
        <v>51500</v>
      </c>
      <c r="G168" s="61"/>
      <c r="H168" s="61"/>
      <c r="I168" s="61"/>
      <c r="J168" s="61"/>
      <c r="K168" s="61"/>
      <c r="L168" s="61"/>
    </row>
    <row r="169" spans="2:12" ht="14.25" customHeight="1">
      <c r="B169" s="247"/>
      <c r="C169" s="173"/>
      <c r="D169" s="174" t="s">
        <v>218</v>
      </c>
      <c r="E169" s="42" t="s">
        <v>219</v>
      </c>
      <c r="F169" s="250">
        <v>6000</v>
      </c>
      <c r="G169" s="61"/>
      <c r="H169" s="61"/>
      <c r="I169" s="61"/>
      <c r="J169" s="61"/>
      <c r="K169" s="61"/>
      <c r="L169" s="61"/>
    </row>
    <row r="170" spans="2:12" ht="14.25" customHeight="1">
      <c r="B170" s="247"/>
      <c r="C170" s="173"/>
      <c r="D170" s="174" t="s">
        <v>199</v>
      </c>
      <c r="E170" s="42" t="s">
        <v>140</v>
      </c>
      <c r="F170" s="250">
        <v>84400</v>
      </c>
      <c r="G170" s="61"/>
      <c r="H170" s="61"/>
      <c r="I170" s="61"/>
      <c r="J170" s="61"/>
      <c r="K170" s="61"/>
      <c r="L170" s="61"/>
    </row>
    <row r="171" spans="2:12" ht="14.25" customHeight="1">
      <c r="B171" s="247"/>
      <c r="C171" s="173"/>
      <c r="D171" s="174" t="s">
        <v>200</v>
      </c>
      <c r="E171" s="42" t="s">
        <v>141</v>
      </c>
      <c r="F171" s="250">
        <v>26000</v>
      </c>
      <c r="G171" s="61"/>
      <c r="H171" s="61"/>
      <c r="I171" s="61"/>
      <c r="J171" s="61"/>
      <c r="K171" s="61"/>
      <c r="L171" s="61"/>
    </row>
    <row r="172" spans="2:12" ht="14.25" customHeight="1">
      <c r="B172" s="247"/>
      <c r="C172" s="173"/>
      <c r="D172" s="173" t="s">
        <v>232</v>
      </c>
      <c r="E172" s="42" t="s">
        <v>142</v>
      </c>
      <c r="F172" s="250">
        <v>2800</v>
      </c>
      <c r="G172" s="61"/>
      <c r="H172" s="61"/>
      <c r="I172" s="61"/>
      <c r="J172" s="61"/>
      <c r="K172" s="61"/>
      <c r="L172" s="61"/>
    </row>
    <row r="173" spans="2:12" ht="14.25" customHeight="1">
      <c r="B173" s="247"/>
      <c r="C173" s="173"/>
      <c r="D173" s="174" t="s">
        <v>133</v>
      </c>
      <c r="E173" s="42" t="s">
        <v>134</v>
      </c>
      <c r="F173" s="250">
        <v>17000</v>
      </c>
      <c r="G173" s="61"/>
      <c r="H173" s="61"/>
      <c r="I173" s="61"/>
      <c r="J173" s="61"/>
      <c r="K173" s="61"/>
      <c r="L173" s="61"/>
    </row>
    <row r="174" spans="2:12" ht="14.25" customHeight="1">
      <c r="B174" s="247"/>
      <c r="C174" s="173"/>
      <c r="D174" s="182">
        <v>4350</v>
      </c>
      <c r="E174" s="42" t="s">
        <v>201</v>
      </c>
      <c r="F174" s="250">
        <v>2100</v>
      </c>
      <c r="G174" s="61"/>
      <c r="H174" s="61"/>
      <c r="I174" s="61"/>
      <c r="J174" s="61"/>
      <c r="K174" s="61"/>
      <c r="L174" s="61"/>
    </row>
    <row r="175" spans="2:12" ht="14.25" customHeight="1">
      <c r="B175" s="247"/>
      <c r="C175" s="173"/>
      <c r="D175" s="182">
        <v>4360</v>
      </c>
      <c r="E175" s="42" t="s">
        <v>202</v>
      </c>
      <c r="F175" s="250">
        <v>2800</v>
      </c>
      <c r="G175" s="61"/>
      <c r="H175" s="61"/>
      <c r="I175" s="61"/>
      <c r="J175" s="61"/>
      <c r="K175" s="61"/>
      <c r="L175" s="61"/>
    </row>
    <row r="176" spans="2:12" ht="14.25" customHeight="1">
      <c r="B176" s="247"/>
      <c r="C176" s="173"/>
      <c r="D176" s="182">
        <v>4370</v>
      </c>
      <c r="E176" s="42" t="s">
        <v>143</v>
      </c>
      <c r="F176" s="250">
        <v>4200</v>
      </c>
      <c r="G176" s="61"/>
      <c r="H176" s="61"/>
      <c r="I176" s="61"/>
      <c r="J176" s="61"/>
      <c r="K176" s="61"/>
      <c r="L176" s="61"/>
    </row>
    <row r="177" spans="2:12" ht="14.25" customHeight="1">
      <c r="B177" s="247"/>
      <c r="C177" s="173"/>
      <c r="D177" s="174" t="s">
        <v>195</v>
      </c>
      <c r="E177" s="42" t="s">
        <v>144</v>
      </c>
      <c r="F177" s="250">
        <v>10200</v>
      </c>
      <c r="G177" s="61"/>
      <c r="H177" s="61"/>
      <c r="I177" s="61"/>
      <c r="J177" s="61"/>
      <c r="K177" s="61"/>
      <c r="L177" s="61"/>
    </row>
    <row r="178" spans="2:12" ht="14.25" customHeight="1">
      <c r="B178" s="247"/>
      <c r="C178" s="173"/>
      <c r="D178" s="174" t="s">
        <v>180</v>
      </c>
      <c r="E178" s="42" t="s">
        <v>145</v>
      </c>
      <c r="F178" s="250">
        <v>3500</v>
      </c>
      <c r="G178" s="61"/>
      <c r="H178" s="61"/>
      <c r="I178" s="61"/>
      <c r="J178" s="61"/>
      <c r="K178" s="61"/>
      <c r="L178" s="61"/>
    </row>
    <row r="179" spans="2:12" ht="14.25" customHeight="1">
      <c r="B179" s="247"/>
      <c r="C179" s="173"/>
      <c r="D179" s="174" t="s">
        <v>203</v>
      </c>
      <c r="E179" s="42" t="s">
        <v>204</v>
      </c>
      <c r="F179" s="250">
        <v>87600</v>
      </c>
      <c r="G179" s="61"/>
      <c r="H179" s="61"/>
      <c r="I179" s="61"/>
      <c r="J179" s="61"/>
      <c r="K179" s="61"/>
      <c r="L179" s="61"/>
    </row>
    <row r="180" spans="2:12" ht="15" customHeight="1">
      <c r="B180" s="249"/>
      <c r="C180" s="383" t="s">
        <v>223</v>
      </c>
      <c r="D180" s="382"/>
      <c r="E180" s="384" t="s">
        <v>389</v>
      </c>
      <c r="F180" s="386">
        <f>SUM(F181:F193)</f>
        <v>461800</v>
      </c>
      <c r="G180" s="61"/>
      <c r="H180" s="61"/>
      <c r="I180" s="61"/>
      <c r="J180" s="61"/>
      <c r="K180" s="61"/>
      <c r="L180" s="61"/>
    </row>
    <row r="181" spans="2:12" ht="15" customHeight="1">
      <c r="B181" s="249"/>
      <c r="C181" s="175"/>
      <c r="D181" s="174" t="s">
        <v>136</v>
      </c>
      <c r="E181" s="42" t="s">
        <v>524</v>
      </c>
      <c r="F181" s="353">
        <v>5200</v>
      </c>
      <c r="G181" s="61"/>
      <c r="H181" s="61"/>
      <c r="I181" s="61"/>
      <c r="J181" s="61"/>
      <c r="K181" s="61"/>
      <c r="L181" s="61"/>
    </row>
    <row r="182" spans="2:12" ht="15" customHeight="1">
      <c r="B182" s="249"/>
      <c r="C182" s="175"/>
      <c r="D182" s="174" t="s">
        <v>188</v>
      </c>
      <c r="E182" s="42" t="s">
        <v>189</v>
      </c>
      <c r="F182" s="353">
        <v>82000</v>
      </c>
      <c r="G182" s="61"/>
      <c r="H182" s="61"/>
      <c r="I182" s="61"/>
      <c r="J182" s="61"/>
      <c r="K182" s="61"/>
      <c r="L182" s="61"/>
    </row>
    <row r="183" spans="2:12" ht="15" customHeight="1">
      <c r="B183" s="249"/>
      <c r="C183" s="175"/>
      <c r="D183" s="174" t="s">
        <v>198</v>
      </c>
      <c r="E183" s="42" t="s">
        <v>138</v>
      </c>
      <c r="F183" s="353">
        <v>6800</v>
      </c>
      <c r="G183" s="61"/>
      <c r="H183" s="61"/>
      <c r="I183" s="61"/>
      <c r="J183" s="61"/>
      <c r="K183" s="61"/>
      <c r="L183" s="61"/>
    </row>
    <row r="184" spans="2:12" ht="15" customHeight="1">
      <c r="B184" s="247"/>
      <c r="C184" s="173"/>
      <c r="D184" s="174" t="s">
        <v>190</v>
      </c>
      <c r="E184" s="42" t="s">
        <v>191</v>
      </c>
      <c r="F184" s="250">
        <v>13700</v>
      </c>
      <c r="G184" s="61"/>
      <c r="H184" s="61"/>
      <c r="I184" s="61"/>
      <c r="J184" s="61"/>
      <c r="K184" s="61"/>
      <c r="L184" s="61"/>
    </row>
    <row r="185" spans="2:12" ht="15" customHeight="1">
      <c r="B185" s="247"/>
      <c r="C185" s="173"/>
      <c r="D185" s="174" t="s">
        <v>192</v>
      </c>
      <c r="E185" s="42" t="s">
        <v>193</v>
      </c>
      <c r="F185" s="250">
        <v>2200</v>
      </c>
      <c r="G185" s="61"/>
      <c r="H185" s="61"/>
      <c r="I185" s="61"/>
      <c r="J185" s="61"/>
      <c r="K185" s="61"/>
      <c r="L185" s="61"/>
    </row>
    <row r="186" spans="2:12" ht="15" customHeight="1">
      <c r="B186" s="247"/>
      <c r="C186" s="173"/>
      <c r="D186" s="173">
        <v>4170</v>
      </c>
      <c r="E186" s="42" t="s">
        <v>139</v>
      </c>
      <c r="F186" s="250">
        <v>3000</v>
      </c>
      <c r="G186" s="61"/>
      <c r="H186" s="61"/>
      <c r="I186" s="61"/>
      <c r="J186" s="61"/>
      <c r="K186" s="61"/>
      <c r="L186" s="61"/>
    </row>
    <row r="187" spans="2:12" ht="15" customHeight="1">
      <c r="B187" s="247"/>
      <c r="C187" s="173"/>
      <c r="D187" s="173" t="s">
        <v>174</v>
      </c>
      <c r="E187" s="42" t="s">
        <v>135</v>
      </c>
      <c r="F187" s="250">
        <v>46000</v>
      </c>
      <c r="G187" s="61"/>
      <c r="H187" s="61"/>
      <c r="I187" s="61"/>
      <c r="J187" s="61"/>
      <c r="K187" s="61"/>
      <c r="L187" s="61"/>
    </row>
    <row r="188" spans="2:12" ht="15" customHeight="1">
      <c r="B188" s="247"/>
      <c r="C188" s="173"/>
      <c r="D188" s="174" t="s">
        <v>200</v>
      </c>
      <c r="E188" s="42" t="s">
        <v>141</v>
      </c>
      <c r="F188" s="250">
        <v>20000</v>
      </c>
      <c r="G188" s="61"/>
      <c r="H188" s="61"/>
      <c r="I188" s="61"/>
      <c r="J188" s="61"/>
      <c r="K188" s="61"/>
      <c r="L188" s="61"/>
    </row>
    <row r="189" spans="2:12" ht="15" customHeight="1">
      <c r="B189" s="247"/>
      <c r="C189" s="173"/>
      <c r="D189" s="173" t="s">
        <v>232</v>
      </c>
      <c r="E189" s="42" t="s">
        <v>142</v>
      </c>
      <c r="F189" s="250">
        <v>500</v>
      </c>
      <c r="G189" s="61"/>
      <c r="H189" s="61"/>
      <c r="I189" s="61"/>
      <c r="J189" s="61"/>
      <c r="K189" s="61"/>
      <c r="L189" s="61"/>
    </row>
    <row r="190" spans="2:12" ht="15" customHeight="1">
      <c r="B190" s="247"/>
      <c r="C190" s="173"/>
      <c r="D190" s="174" t="s">
        <v>133</v>
      </c>
      <c r="E190" s="42" t="s">
        <v>134</v>
      </c>
      <c r="F190" s="250">
        <v>270000</v>
      </c>
      <c r="G190" s="61"/>
      <c r="H190" s="61"/>
      <c r="I190" s="61"/>
      <c r="J190" s="61"/>
      <c r="K190" s="61"/>
      <c r="L190" s="61"/>
    </row>
    <row r="191" spans="2:12" ht="15" customHeight="1">
      <c r="B191" s="247"/>
      <c r="C191" s="173"/>
      <c r="D191" s="174" t="s">
        <v>180</v>
      </c>
      <c r="E191" s="42" t="s">
        <v>145</v>
      </c>
      <c r="F191" s="250">
        <v>7000</v>
      </c>
      <c r="G191" s="61"/>
      <c r="H191" s="61"/>
      <c r="I191" s="61"/>
      <c r="J191" s="61"/>
      <c r="K191" s="61"/>
      <c r="L191" s="61"/>
    </row>
    <row r="192" spans="2:12" ht="15" customHeight="1">
      <c r="B192" s="247"/>
      <c r="C192" s="173"/>
      <c r="D192" s="174" t="s">
        <v>203</v>
      </c>
      <c r="E192" s="42" t="s">
        <v>204</v>
      </c>
      <c r="F192" s="250">
        <v>3500</v>
      </c>
      <c r="G192" s="61"/>
      <c r="H192" s="61"/>
      <c r="I192" s="61"/>
      <c r="J192" s="61"/>
      <c r="K192" s="61"/>
      <c r="L192" s="61"/>
    </row>
    <row r="193" spans="2:12" ht="15" customHeight="1">
      <c r="B193" s="247"/>
      <c r="C193" s="173"/>
      <c r="D193" s="444">
        <v>4500</v>
      </c>
      <c r="E193" s="42" t="s">
        <v>413</v>
      </c>
      <c r="F193" s="250">
        <v>1900</v>
      </c>
      <c r="G193" s="61"/>
      <c r="H193" s="61"/>
      <c r="I193" s="61"/>
      <c r="J193" s="61"/>
      <c r="K193" s="61"/>
      <c r="L193" s="61"/>
    </row>
    <row r="194" spans="2:12" ht="15.75" customHeight="1">
      <c r="B194" s="249"/>
      <c r="C194" s="383" t="s">
        <v>224</v>
      </c>
      <c r="D194" s="382"/>
      <c r="E194" s="384" t="s">
        <v>390</v>
      </c>
      <c r="F194" s="386">
        <f>SUM(F195:F209)</f>
        <v>287600</v>
      </c>
      <c r="G194" s="61"/>
      <c r="H194" s="61"/>
      <c r="I194" s="61"/>
      <c r="J194" s="61"/>
      <c r="K194" s="61"/>
      <c r="L194" s="61"/>
    </row>
    <row r="195" spans="2:12" ht="15" customHeight="1">
      <c r="B195" s="247"/>
      <c r="C195" s="173"/>
      <c r="D195" s="174" t="s">
        <v>136</v>
      </c>
      <c r="E195" s="42" t="s">
        <v>524</v>
      </c>
      <c r="F195" s="250">
        <v>12800</v>
      </c>
      <c r="G195" s="61"/>
      <c r="H195" s="61"/>
      <c r="I195" s="61"/>
      <c r="J195" s="61"/>
      <c r="K195" s="61"/>
      <c r="L195" s="61"/>
    </row>
    <row r="196" spans="2:12" ht="15" customHeight="1">
      <c r="B196" s="247"/>
      <c r="C196" s="173"/>
      <c r="D196" s="174" t="s">
        <v>188</v>
      </c>
      <c r="E196" s="42" t="s">
        <v>189</v>
      </c>
      <c r="F196" s="250">
        <v>179100</v>
      </c>
      <c r="G196" s="61"/>
      <c r="H196" s="61"/>
      <c r="I196" s="61"/>
      <c r="J196" s="61"/>
      <c r="K196" s="61"/>
      <c r="L196" s="61"/>
    </row>
    <row r="197" spans="2:12" ht="15" customHeight="1">
      <c r="B197" s="247"/>
      <c r="C197" s="173"/>
      <c r="D197" s="174" t="s">
        <v>198</v>
      </c>
      <c r="E197" s="42" t="s">
        <v>138</v>
      </c>
      <c r="F197" s="250">
        <v>14700</v>
      </c>
      <c r="G197" s="61"/>
      <c r="H197" s="61"/>
      <c r="I197" s="61"/>
      <c r="J197" s="61"/>
      <c r="K197" s="61"/>
      <c r="L197" s="61"/>
    </row>
    <row r="198" spans="2:12" ht="15" customHeight="1">
      <c r="B198" s="247"/>
      <c r="C198" s="173"/>
      <c r="D198" s="174" t="s">
        <v>190</v>
      </c>
      <c r="E198" s="42" t="s">
        <v>191</v>
      </c>
      <c r="F198" s="250">
        <v>31300</v>
      </c>
      <c r="G198" s="61"/>
      <c r="H198" s="61"/>
      <c r="I198" s="61"/>
      <c r="J198" s="61"/>
      <c r="K198" s="61"/>
      <c r="L198" s="61"/>
    </row>
    <row r="199" spans="2:12" ht="15" customHeight="1">
      <c r="B199" s="247"/>
      <c r="C199" s="173"/>
      <c r="D199" s="174" t="s">
        <v>192</v>
      </c>
      <c r="E199" s="42" t="s">
        <v>193</v>
      </c>
      <c r="F199" s="250">
        <v>5000</v>
      </c>
      <c r="G199" s="61"/>
      <c r="H199" s="61"/>
      <c r="I199" s="61"/>
      <c r="J199" s="61"/>
      <c r="K199" s="61"/>
      <c r="L199" s="61"/>
    </row>
    <row r="200" spans="2:12" ht="15" customHeight="1">
      <c r="B200" s="247"/>
      <c r="C200" s="173"/>
      <c r="D200" s="173">
        <v>4170</v>
      </c>
      <c r="E200" s="42" t="s">
        <v>139</v>
      </c>
      <c r="F200" s="250">
        <v>4000</v>
      </c>
      <c r="G200" s="61"/>
      <c r="H200" s="61"/>
      <c r="I200" s="61"/>
      <c r="J200" s="61"/>
      <c r="K200" s="61"/>
      <c r="L200" s="61"/>
    </row>
    <row r="201" spans="2:12" ht="15" customHeight="1">
      <c r="B201" s="247"/>
      <c r="C201" s="173"/>
      <c r="D201" s="174" t="s">
        <v>174</v>
      </c>
      <c r="E201" s="42" t="s">
        <v>135</v>
      </c>
      <c r="F201" s="250">
        <v>12200</v>
      </c>
      <c r="G201" s="61"/>
      <c r="H201" s="61"/>
      <c r="I201" s="61"/>
      <c r="J201" s="61"/>
      <c r="K201" s="61"/>
      <c r="L201" s="61"/>
    </row>
    <row r="202" spans="2:12" ht="15" customHeight="1">
      <c r="B202" s="247"/>
      <c r="C202" s="173"/>
      <c r="D202" s="173" t="s">
        <v>232</v>
      </c>
      <c r="E202" s="42" t="s">
        <v>142</v>
      </c>
      <c r="F202" s="250">
        <v>400</v>
      </c>
      <c r="G202" s="61"/>
      <c r="H202" s="61"/>
      <c r="I202" s="61"/>
      <c r="J202" s="61"/>
      <c r="K202" s="61"/>
      <c r="L202" s="61"/>
    </row>
    <row r="203" spans="2:12" ht="15" customHeight="1">
      <c r="B203" s="247"/>
      <c r="C203" s="173"/>
      <c r="D203" s="174" t="s">
        <v>133</v>
      </c>
      <c r="E203" s="42" t="s">
        <v>134</v>
      </c>
      <c r="F203" s="250">
        <v>11500</v>
      </c>
      <c r="G203" s="61"/>
      <c r="H203" s="61"/>
      <c r="I203" s="61"/>
      <c r="J203" s="61"/>
      <c r="K203" s="61"/>
      <c r="L203" s="61"/>
    </row>
    <row r="204" spans="2:12" ht="15" customHeight="1">
      <c r="B204" s="247"/>
      <c r="C204" s="173"/>
      <c r="D204" s="182">
        <v>4360</v>
      </c>
      <c r="E204" s="42" t="s">
        <v>202</v>
      </c>
      <c r="F204" s="250">
        <v>1400</v>
      </c>
      <c r="G204" s="61"/>
      <c r="H204" s="61"/>
      <c r="I204" s="61"/>
      <c r="J204" s="61"/>
      <c r="K204" s="61"/>
      <c r="L204" s="61"/>
    </row>
    <row r="205" spans="2:12" ht="15" customHeight="1">
      <c r="B205" s="247"/>
      <c r="C205" s="173"/>
      <c r="D205" s="182">
        <v>4370</v>
      </c>
      <c r="E205" s="42" t="s">
        <v>143</v>
      </c>
      <c r="F205" s="250">
        <v>1300</v>
      </c>
      <c r="G205" s="61"/>
      <c r="H205" s="61"/>
      <c r="I205" s="61"/>
      <c r="J205" s="61"/>
      <c r="K205" s="61"/>
      <c r="L205" s="61"/>
    </row>
    <row r="206" spans="2:12" ht="15" customHeight="1">
      <c r="B206" s="247"/>
      <c r="C206" s="173"/>
      <c r="D206" s="174" t="s">
        <v>195</v>
      </c>
      <c r="E206" s="42" t="s">
        <v>144</v>
      </c>
      <c r="F206" s="250">
        <v>3800</v>
      </c>
      <c r="G206" s="61"/>
      <c r="H206" s="61"/>
      <c r="I206" s="61"/>
      <c r="J206" s="61"/>
      <c r="K206" s="61"/>
      <c r="L206" s="61"/>
    </row>
    <row r="207" spans="2:12" ht="15" customHeight="1">
      <c r="B207" s="247"/>
      <c r="C207" s="173"/>
      <c r="D207" s="173">
        <v>4430</v>
      </c>
      <c r="E207" s="42" t="s">
        <v>145</v>
      </c>
      <c r="F207" s="250">
        <v>500</v>
      </c>
      <c r="G207" s="61"/>
      <c r="H207" s="61"/>
      <c r="I207" s="61"/>
      <c r="J207" s="61"/>
      <c r="K207" s="61"/>
      <c r="L207" s="61"/>
    </row>
    <row r="208" spans="2:12" ht="15" customHeight="1">
      <c r="B208" s="247"/>
      <c r="C208" s="173"/>
      <c r="D208" s="174" t="s">
        <v>203</v>
      </c>
      <c r="E208" s="42" t="s">
        <v>204</v>
      </c>
      <c r="F208" s="250">
        <v>4600</v>
      </c>
      <c r="G208" s="61"/>
      <c r="H208" s="61"/>
      <c r="I208" s="61"/>
      <c r="J208" s="61"/>
      <c r="K208" s="61"/>
      <c r="L208" s="61"/>
    </row>
    <row r="209" spans="2:12" ht="15" customHeight="1">
      <c r="B209" s="247"/>
      <c r="C209" s="173"/>
      <c r="D209" s="182">
        <v>4700</v>
      </c>
      <c r="E209" s="42" t="s">
        <v>205</v>
      </c>
      <c r="F209" s="250">
        <v>5000</v>
      </c>
      <c r="G209" s="61"/>
      <c r="H209" s="61"/>
      <c r="I209" s="61"/>
      <c r="J209" s="61"/>
      <c r="K209" s="61"/>
      <c r="L209" s="61"/>
    </row>
    <row r="210" spans="2:12" ht="15" customHeight="1">
      <c r="B210" s="249"/>
      <c r="C210" s="383" t="s">
        <v>225</v>
      </c>
      <c r="D210" s="382"/>
      <c r="E210" s="384" t="s">
        <v>391</v>
      </c>
      <c r="F210" s="386">
        <f>SUM(F211:F211)</f>
        <v>42300</v>
      </c>
      <c r="G210" s="61"/>
      <c r="H210" s="61"/>
      <c r="I210" s="61"/>
      <c r="J210" s="61"/>
      <c r="K210" s="61"/>
      <c r="L210" s="61"/>
    </row>
    <row r="211" spans="2:12" ht="15" customHeight="1">
      <c r="B211" s="247"/>
      <c r="C211" s="173"/>
      <c r="D211" s="182">
        <v>4700</v>
      </c>
      <c r="E211" s="42" t="s">
        <v>205</v>
      </c>
      <c r="F211" s="250">
        <v>42300</v>
      </c>
      <c r="G211" s="61"/>
      <c r="H211" s="61"/>
      <c r="I211" s="61"/>
      <c r="J211" s="61"/>
      <c r="K211" s="61"/>
      <c r="L211" s="61"/>
    </row>
    <row r="212" spans="2:12" ht="15" customHeight="1">
      <c r="B212" s="249"/>
      <c r="C212" s="383" t="s">
        <v>226</v>
      </c>
      <c r="D212" s="382"/>
      <c r="E212" s="384" t="s">
        <v>69</v>
      </c>
      <c r="F212" s="386">
        <f>SUM(F213:F214)</f>
        <v>57900</v>
      </c>
      <c r="G212" s="61"/>
      <c r="H212" s="61"/>
      <c r="I212" s="61"/>
      <c r="J212" s="61"/>
      <c r="K212" s="61"/>
      <c r="L212" s="61"/>
    </row>
    <row r="213" spans="2:12" ht="15" customHeight="1">
      <c r="B213" s="247"/>
      <c r="C213" s="173"/>
      <c r="D213" s="174" t="s">
        <v>136</v>
      </c>
      <c r="E213" s="42" t="s">
        <v>524</v>
      </c>
      <c r="F213" s="250">
        <v>4200</v>
      </c>
      <c r="G213" s="61"/>
      <c r="H213" s="61"/>
      <c r="I213" s="61"/>
      <c r="J213" s="61"/>
      <c r="K213" s="61"/>
      <c r="L213" s="61"/>
    </row>
    <row r="214" spans="2:12" ht="15" customHeight="1" thickBot="1">
      <c r="B214" s="251"/>
      <c r="C214" s="176"/>
      <c r="D214" s="177" t="s">
        <v>203</v>
      </c>
      <c r="E214" s="30" t="s">
        <v>204</v>
      </c>
      <c r="F214" s="252">
        <v>53700</v>
      </c>
      <c r="G214" s="61"/>
      <c r="H214" s="61"/>
      <c r="I214" s="61"/>
      <c r="J214" s="61"/>
      <c r="K214" s="61"/>
      <c r="L214" s="61"/>
    </row>
    <row r="215" spans="2:12" ht="15.75" customHeight="1" thickBot="1">
      <c r="B215" s="347" t="s">
        <v>227</v>
      </c>
      <c r="C215" s="348"/>
      <c r="D215" s="348"/>
      <c r="E215" s="350" t="s">
        <v>228</v>
      </c>
      <c r="F215" s="361">
        <f>F216+F219+F231</f>
        <v>105000</v>
      </c>
      <c r="G215" s="61"/>
      <c r="H215" s="61"/>
      <c r="I215" s="61"/>
      <c r="J215" s="61"/>
      <c r="K215" s="61"/>
      <c r="L215" s="61"/>
    </row>
    <row r="216" spans="2:12" ht="15.75" customHeight="1">
      <c r="B216" s="277"/>
      <c r="C216" s="389" t="s">
        <v>271</v>
      </c>
      <c r="D216" s="390"/>
      <c r="E216" s="391" t="s">
        <v>392</v>
      </c>
      <c r="F216" s="392">
        <f>F217+F218</f>
        <v>6000</v>
      </c>
      <c r="G216" s="61"/>
      <c r="H216" s="61"/>
      <c r="I216" s="61"/>
      <c r="J216" s="61"/>
      <c r="K216" s="61"/>
      <c r="L216" s="61"/>
    </row>
    <row r="217" spans="2:12" ht="14.25" customHeight="1">
      <c r="B217" s="278"/>
      <c r="C217" s="279"/>
      <c r="D217" s="174" t="s">
        <v>174</v>
      </c>
      <c r="E217" s="42" t="s">
        <v>135</v>
      </c>
      <c r="F217" s="358">
        <v>1000</v>
      </c>
      <c r="G217" s="61"/>
      <c r="H217" s="61"/>
      <c r="I217" s="61"/>
      <c r="J217" s="61"/>
      <c r="K217" s="61"/>
      <c r="L217" s="61"/>
    </row>
    <row r="218" spans="2:12" ht="14.25" customHeight="1">
      <c r="B218" s="278"/>
      <c r="C218" s="279"/>
      <c r="D218" s="174" t="s">
        <v>133</v>
      </c>
      <c r="E218" s="42" t="s">
        <v>134</v>
      </c>
      <c r="F218" s="358">
        <v>5000</v>
      </c>
      <c r="G218" s="61"/>
      <c r="H218" s="61"/>
      <c r="I218" s="61"/>
      <c r="J218" s="61"/>
      <c r="K218" s="61"/>
      <c r="L218" s="61"/>
    </row>
    <row r="219" spans="2:12" ht="15.75" customHeight="1">
      <c r="B219" s="246"/>
      <c r="C219" s="377" t="s">
        <v>229</v>
      </c>
      <c r="D219" s="380"/>
      <c r="E219" s="378" t="s">
        <v>393</v>
      </c>
      <c r="F219" s="387">
        <f>SUM(F220:F230)</f>
        <v>96000</v>
      </c>
      <c r="G219" s="61"/>
      <c r="H219" s="61"/>
      <c r="I219" s="61"/>
      <c r="J219" s="61"/>
      <c r="K219" s="61"/>
      <c r="L219" s="61"/>
    </row>
    <row r="220" spans="2:12" ht="48">
      <c r="B220" s="246"/>
      <c r="C220" s="377"/>
      <c r="D220" s="173" t="s">
        <v>536</v>
      </c>
      <c r="E220" s="42" t="s">
        <v>537</v>
      </c>
      <c r="F220" s="359">
        <v>25000</v>
      </c>
      <c r="G220" s="61"/>
      <c r="H220" s="61"/>
      <c r="I220" s="61"/>
      <c r="J220" s="61"/>
      <c r="K220" s="61"/>
      <c r="L220" s="61"/>
    </row>
    <row r="221" spans="2:12" ht="15.75" customHeight="1">
      <c r="B221" s="249"/>
      <c r="C221" s="183"/>
      <c r="D221" s="174" t="s">
        <v>183</v>
      </c>
      <c r="E221" s="42" t="s">
        <v>184</v>
      </c>
      <c r="F221" s="353">
        <v>15000</v>
      </c>
      <c r="G221" s="61"/>
      <c r="H221" s="61"/>
      <c r="I221" s="61"/>
      <c r="J221" s="61"/>
      <c r="K221" s="61"/>
      <c r="L221" s="61"/>
    </row>
    <row r="222" spans="2:12" ht="15.75" customHeight="1">
      <c r="B222" s="247"/>
      <c r="C222" s="173"/>
      <c r="D222" s="174" t="s">
        <v>190</v>
      </c>
      <c r="E222" s="42" t="s">
        <v>191</v>
      </c>
      <c r="F222" s="250">
        <v>500</v>
      </c>
      <c r="G222" s="61"/>
      <c r="H222" s="61"/>
      <c r="I222" s="61"/>
      <c r="J222" s="61"/>
      <c r="K222" s="61"/>
      <c r="L222" s="61"/>
    </row>
    <row r="223" spans="2:12" ht="15.75" customHeight="1">
      <c r="B223" s="247"/>
      <c r="C223" s="173"/>
      <c r="D223" s="173">
        <v>4170</v>
      </c>
      <c r="E223" s="42" t="s">
        <v>139</v>
      </c>
      <c r="F223" s="250">
        <v>14500</v>
      </c>
      <c r="G223" s="61"/>
      <c r="H223" s="61"/>
      <c r="I223" s="61"/>
      <c r="J223" s="61"/>
      <c r="K223" s="61"/>
      <c r="L223" s="61"/>
    </row>
    <row r="224" spans="2:12" ht="15.75" customHeight="1">
      <c r="B224" s="247"/>
      <c r="C224" s="173"/>
      <c r="D224" s="174" t="s">
        <v>174</v>
      </c>
      <c r="E224" s="42" t="s">
        <v>135</v>
      </c>
      <c r="F224" s="250">
        <v>5700</v>
      </c>
      <c r="G224" s="61"/>
      <c r="H224" s="61"/>
      <c r="I224" s="61"/>
      <c r="J224" s="61"/>
      <c r="K224" s="61"/>
      <c r="L224" s="61"/>
    </row>
    <row r="225" spans="2:12" ht="15.75" customHeight="1">
      <c r="B225" s="247"/>
      <c r="C225" s="173"/>
      <c r="D225" s="182">
        <v>4220</v>
      </c>
      <c r="E225" s="42" t="s">
        <v>230</v>
      </c>
      <c r="F225" s="250">
        <v>1500</v>
      </c>
      <c r="G225" s="61"/>
      <c r="H225" s="61"/>
      <c r="I225" s="61"/>
      <c r="J225" s="61"/>
      <c r="K225" s="61"/>
      <c r="L225" s="61"/>
    </row>
    <row r="226" spans="2:12" ht="15.75" customHeight="1">
      <c r="B226" s="247"/>
      <c r="C226" s="173"/>
      <c r="D226" s="174" t="s">
        <v>133</v>
      </c>
      <c r="E226" s="42" t="s">
        <v>134</v>
      </c>
      <c r="F226" s="250">
        <v>30100</v>
      </c>
      <c r="G226" s="61"/>
      <c r="H226" s="61"/>
      <c r="I226" s="61"/>
      <c r="J226" s="61"/>
      <c r="K226" s="61"/>
      <c r="L226" s="61"/>
    </row>
    <row r="227" spans="2:12" ht="15.75" customHeight="1">
      <c r="B227" s="247"/>
      <c r="C227" s="173"/>
      <c r="D227" s="182">
        <v>4350</v>
      </c>
      <c r="E227" s="42" t="s">
        <v>201</v>
      </c>
      <c r="F227" s="250">
        <v>1500</v>
      </c>
      <c r="G227" s="61"/>
      <c r="H227" s="61"/>
      <c r="I227" s="61"/>
      <c r="J227" s="61"/>
      <c r="K227" s="61"/>
      <c r="L227" s="61"/>
    </row>
    <row r="228" spans="2:12" ht="15.75" customHeight="1">
      <c r="B228" s="247"/>
      <c r="C228" s="173"/>
      <c r="D228" s="182">
        <v>4370</v>
      </c>
      <c r="E228" s="42" t="s">
        <v>143</v>
      </c>
      <c r="F228" s="250">
        <v>1500</v>
      </c>
      <c r="G228" s="61"/>
      <c r="H228" s="61"/>
      <c r="I228" s="61"/>
      <c r="J228" s="61"/>
      <c r="K228" s="61"/>
      <c r="L228" s="61"/>
    </row>
    <row r="229" spans="2:12" ht="15.75" customHeight="1">
      <c r="B229" s="251"/>
      <c r="C229" s="176"/>
      <c r="D229" s="182">
        <v>4610</v>
      </c>
      <c r="E229" s="42" t="s">
        <v>526</v>
      </c>
      <c r="F229" s="252">
        <v>200</v>
      </c>
      <c r="G229" s="61"/>
      <c r="H229" s="61"/>
      <c r="I229" s="61"/>
      <c r="J229" s="61"/>
      <c r="K229" s="61"/>
      <c r="L229" s="61"/>
    </row>
    <row r="230" spans="2:12" ht="15.75" customHeight="1">
      <c r="B230" s="247"/>
      <c r="C230" s="173"/>
      <c r="D230" s="182">
        <v>4700</v>
      </c>
      <c r="E230" s="42" t="s">
        <v>205</v>
      </c>
      <c r="F230" s="250">
        <v>500</v>
      </c>
      <c r="G230" s="61"/>
      <c r="H230" s="61"/>
      <c r="I230" s="61"/>
      <c r="J230" s="61"/>
      <c r="K230" s="61"/>
      <c r="L230" s="61"/>
    </row>
    <row r="231" spans="2:12" ht="14.25" customHeight="1">
      <c r="B231" s="247"/>
      <c r="C231" s="383" t="s">
        <v>416</v>
      </c>
      <c r="D231" s="382"/>
      <c r="E231" s="384" t="s">
        <v>69</v>
      </c>
      <c r="F231" s="474">
        <f>F232</f>
        <v>3000</v>
      </c>
      <c r="G231" s="61"/>
      <c r="H231" s="61"/>
      <c r="I231" s="61"/>
      <c r="J231" s="61"/>
      <c r="K231" s="61"/>
      <c r="L231" s="61"/>
    </row>
    <row r="232" spans="2:12" ht="48.75" thickBot="1">
      <c r="B232" s="253"/>
      <c r="C232" s="178"/>
      <c r="D232" s="173" t="s">
        <v>536</v>
      </c>
      <c r="E232" s="42" t="s">
        <v>537</v>
      </c>
      <c r="F232" s="356">
        <v>3000</v>
      </c>
      <c r="G232" s="61"/>
      <c r="H232" s="61"/>
      <c r="I232" s="61"/>
      <c r="J232" s="61"/>
      <c r="K232" s="61"/>
      <c r="L232" s="61"/>
    </row>
    <row r="233" spans="2:12" ht="15.75" customHeight="1" thickBot="1">
      <c r="B233" s="347" t="s">
        <v>124</v>
      </c>
      <c r="C233" s="348"/>
      <c r="D233" s="348"/>
      <c r="E233" s="343" t="s">
        <v>64</v>
      </c>
      <c r="F233" s="361">
        <f>F234+F238+F256+F258+F262+F264+F266+F286+F289</f>
        <v>3459558</v>
      </c>
      <c r="G233" s="61"/>
      <c r="H233" s="61"/>
      <c r="I233" s="61"/>
      <c r="J233" s="61"/>
      <c r="K233" s="61"/>
      <c r="L233" s="61"/>
    </row>
    <row r="234" spans="2:12" ht="25.5">
      <c r="B234" s="469"/>
      <c r="C234" s="377" t="s">
        <v>414</v>
      </c>
      <c r="D234" s="393"/>
      <c r="E234" s="378" t="s">
        <v>415</v>
      </c>
      <c r="F234" s="472">
        <f>F235+F236+F237</f>
        <v>3000</v>
      </c>
      <c r="G234" s="61"/>
      <c r="H234" s="61"/>
      <c r="I234" s="61"/>
      <c r="J234" s="61"/>
      <c r="K234" s="61"/>
      <c r="L234" s="61"/>
    </row>
    <row r="235" spans="2:12" ht="15.75" customHeight="1">
      <c r="B235" s="469"/>
      <c r="C235" s="470"/>
      <c r="D235" s="174" t="s">
        <v>174</v>
      </c>
      <c r="E235" s="42" t="s">
        <v>135</v>
      </c>
      <c r="F235" s="473">
        <v>1000</v>
      </c>
      <c r="G235" s="61"/>
      <c r="H235" s="61"/>
      <c r="I235" s="61"/>
      <c r="J235" s="61"/>
      <c r="K235" s="61"/>
      <c r="L235" s="61"/>
    </row>
    <row r="236" spans="2:12" ht="15.75" customHeight="1">
      <c r="B236" s="469"/>
      <c r="C236" s="470"/>
      <c r="D236" s="174" t="s">
        <v>195</v>
      </c>
      <c r="E236" s="42" t="s">
        <v>144</v>
      </c>
      <c r="F236" s="473">
        <v>300</v>
      </c>
      <c r="G236" s="61"/>
      <c r="H236" s="61"/>
      <c r="I236" s="61"/>
      <c r="J236" s="61"/>
      <c r="K236" s="61"/>
      <c r="L236" s="61"/>
    </row>
    <row r="237" spans="2:12" ht="15.75" customHeight="1">
      <c r="B237" s="469"/>
      <c r="C237" s="470"/>
      <c r="D237" s="182">
        <v>4700</v>
      </c>
      <c r="E237" s="42" t="s">
        <v>205</v>
      </c>
      <c r="F237" s="473">
        <v>1700</v>
      </c>
      <c r="G237" s="61"/>
      <c r="H237" s="61"/>
      <c r="I237" s="61"/>
      <c r="J237" s="61"/>
      <c r="K237" s="61"/>
      <c r="L237" s="61"/>
    </row>
    <row r="238" spans="2:12" ht="38.25">
      <c r="B238" s="246"/>
      <c r="C238" s="377" t="s">
        <v>125</v>
      </c>
      <c r="D238" s="393"/>
      <c r="E238" s="28" t="s">
        <v>518</v>
      </c>
      <c r="F238" s="471">
        <f>SUM(F239:F255)</f>
        <v>2428177</v>
      </c>
      <c r="G238" s="61"/>
      <c r="H238" s="61"/>
      <c r="I238" s="61"/>
      <c r="J238" s="61"/>
      <c r="K238" s="61"/>
      <c r="L238" s="61"/>
    </row>
    <row r="239" spans="2:12" ht="15.75" customHeight="1">
      <c r="B239" s="249"/>
      <c r="C239" s="175"/>
      <c r="D239" s="174" t="s">
        <v>136</v>
      </c>
      <c r="E239" s="42" t="s">
        <v>528</v>
      </c>
      <c r="F239" s="353">
        <v>1200</v>
      </c>
      <c r="G239" s="61"/>
      <c r="H239" s="61"/>
      <c r="I239" s="61"/>
      <c r="J239" s="61"/>
      <c r="K239" s="61"/>
      <c r="L239" s="61"/>
    </row>
    <row r="240" spans="2:12" ht="15.75" customHeight="1">
      <c r="B240" s="247"/>
      <c r="C240" s="173"/>
      <c r="D240" s="173" t="s">
        <v>231</v>
      </c>
      <c r="E240" s="42" t="s">
        <v>355</v>
      </c>
      <c r="F240" s="250">
        <v>2295655</v>
      </c>
      <c r="G240" s="61"/>
      <c r="H240" s="61"/>
      <c r="I240" s="61"/>
      <c r="J240" s="61"/>
      <c r="K240" s="61"/>
      <c r="L240" s="61"/>
    </row>
    <row r="241" spans="2:12" ht="15.75" customHeight="1">
      <c r="B241" s="247"/>
      <c r="C241" s="173"/>
      <c r="D241" s="173" t="s">
        <v>188</v>
      </c>
      <c r="E241" s="42" t="s">
        <v>356</v>
      </c>
      <c r="F241" s="250">
        <v>56700</v>
      </c>
      <c r="G241" s="567"/>
      <c r="H241" s="61"/>
      <c r="I241" s="61"/>
      <c r="J241" s="61"/>
      <c r="K241" s="61"/>
      <c r="L241" s="61"/>
    </row>
    <row r="242" spans="2:12" ht="15.75" customHeight="1">
      <c r="B242" s="247"/>
      <c r="C242" s="173"/>
      <c r="D242" s="174" t="s">
        <v>198</v>
      </c>
      <c r="E242" s="42" t="s">
        <v>357</v>
      </c>
      <c r="F242" s="250">
        <v>3302</v>
      </c>
      <c r="G242" s="568"/>
      <c r="H242" s="61"/>
      <c r="I242" s="61"/>
      <c r="J242" s="61"/>
      <c r="K242" s="61"/>
      <c r="L242" s="61"/>
    </row>
    <row r="243" spans="2:12" ht="15.75" customHeight="1">
      <c r="B243" s="247"/>
      <c r="C243" s="173"/>
      <c r="D243" s="173" t="s">
        <v>190</v>
      </c>
      <c r="E243" s="42" t="s">
        <v>358</v>
      </c>
      <c r="F243" s="250">
        <v>48400</v>
      </c>
      <c r="G243" s="568"/>
      <c r="H243" s="61"/>
      <c r="I243" s="61"/>
      <c r="J243" s="61"/>
      <c r="K243" s="61"/>
      <c r="L243" s="61"/>
    </row>
    <row r="244" spans="2:12" ht="15.75" customHeight="1">
      <c r="B244" s="247"/>
      <c r="C244" s="173"/>
      <c r="D244" s="173" t="s">
        <v>192</v>
      </c>
      <c r="E244" s="42" t="s">
        <v>359</v>
      </c>
      <c r="F244" s="250">
        <v>1500</v>
      </c>
      <c r="G244" s="568"/>
      <c r="H244" s="61"/>
      <c r="I244" s="61"/>
      <c r="J244" s="61"/>
      <c r="K244" s="61"/>
      <c r="L244" s="61"/>
    </row>
    <row r="245" spans="2:12" ht="15.75" customHeight="1">
      <c r="B245" s="247"/>
      <c r="C245" s="173"/>
      <c r="D245" s="173">
        <v>4170</v>
      </c>
      <c r="E245" s="42" t="s">
        <v>360</v>
      </c>
      <c r="F245" s="250">
        <v>1000</v>
      </c>
      <c r="G245" s="568"/>
      <c r="H245" s="61"/>
      <c r="I245" s="61"/>
      <c r="J245" s="61"/>
      <c r="K245" s="61"/>
      <c r="L245" s="61"/>
    </row>
    <row r="246" spans="2:12" ht="15.75" customHeight="1">
      <c r="B246" s="247"/>
      <c r="C246" s="173"/>
      <c r="D246" s="173" t="s">
        <v>174</v>
      </c>
      <c r="E246" s="42" t="s">
        <v>361</v>
      </c>
      <c r="F246" s="250">
        <v>2700</v>
      </c>
      <c r="G246" s="568"/>
      <c r="H246" s="61"/>
      <c r="I246" s="61"/>
      <c r="J246" s="61"/>
      <c r="K246" s="61"/>
      <c r="L246" s="61"/>
    </row>
    <row r="247" spans="2:12" ht="15.75" customHeight="1">
      <c r="B247" s="247"/>
      <c r="C247" s="173"/>
      <c r="D247" s="174" t="s">
        <v>199</v>
      </c>
      <c r="E247" s="42" t="s">
        <v>362</v>
      </c>
      <c r="F247" s="250">
        <v>600</v>
      </c>
      <c r="G247" s="568"/>
      <c r="H247" s="61"/>
      <c r="I247" s="61"/>
      <c r="J247" s="61"/>
      <c r="K247" s="61"/>
      <c r="L247" s="61"/>
    </row>
    <row r="248" spans="2:12" ht="15.75" customHeight="1">
      <c r="B248" s="247"/>
      <c r="C248" s="173"/>
      <c r="D248" s="174" t="s">
        <v>200</v>
      </c>
      <c r="E248" s="42" t="s">
        <v>363</v>
      </c>
      <c r="F248" s="250">
        <v>300</v>
      </c>
      <c r="G248" s="568"/>
      <c r="H248" s="61"/>
      <c r="I248" s="61"/>
      <c r="J248" s="61"/>
      <c r="K248" s="61"/>
      <c r="L248" s="61"/>
    </row>
    <row r="249" spans="2:12" ht="15.75" customHeight="1">
      <c r="B249" s="247"/>
      <c r="C249" s="173"/>
      <c r="D249" s="173" t="s">
        <v>232</v>
      </c>
      <c r="E249" s="42" t="s">
        <v>364</v>
      </c>
      <c r="F249" s="250">
        <v>550</v>
      </c>
      <c r="G249" s="568"/>
      <c r="H249" s="61"/>
      <c r="I249" s="61"/>
      <c r="J249" s="61"/>
      <c r="K249" s="61"/>
      <c r="L249" s="61"/>
    </row>
    <row r="250" spans="2:12" ht="15.75" customHeight="1">
      <c r="B250" s="247"/>
      <c r="C250" s="173"/>
      <c r="D250" s="173" t="s">
        <v>133</v>
      </c>
      <c r="E250" s="42" t="s">
        <v>367</v>
      </c>
      <c r="F250" s="250">
        <v>12000</v>
      </c>
      <c r="G250" s="568"/>
      <c r="H250" s="61"/>
      <c r="I250" s="61"/>
      <c r="J250" s="61"/>
      <c r="K250" s="61"/>
      <c r="L250" s="61"/>
    </row>
    <row r="251" spans="2:12" ht="15.75" customHeight="1">
      <c r="B251" s="247"/>
      <c r="C251" s="173"/>
      <c r="D251" s="173" t="s">
        <v>195</v>
      </c>
      <c r="E251" s="42" t="s">
        <v>368</v>
      </c>
      <c r="F251" s="250">
        <v>500</v>
      </c>
      <c r="G251" s="568"/>
      <c r="H251" s="61"/>
      <c r="I251" s="61"/>
      <c r="J251" s="61"/>
      <c r="K251" s="61"/>
      <c r="L251" s="61"/>
    </row>
    <row r="252" spans="2:12" ht="15.75" customHeight="1">
      <c r="B252" s="247"/>
      <c r="C252" s="173"/>
      <c r="D252" s="173">
        <v>4430</v>
      </c>
      <c r="E252" s="42" t="s">
        <v>365</v>
      </c>
      <c r="F252" s="250">
        <v>120</v>
      </c>
      <c r="G252" s="568"/>
      <c r="H252" s="61"/>
      <c r="I252" s="61"/>
      <c r="J252" s="61"/>
      <c r="K252" s="61"/>
      <c r="L252" s="61"/>
    </row>
    <row r="253" spans="2:12" ht="15.75" customHeight="1">
      <c r="B253" s="247"/>
      <c r="C253" s="173"/>
      <c r="D253" s="173" t="s">
        <v>203</v>
      </c>
      <c r="E253" s="42" t="s">
        <v>369</v>
      </c>
      <c r="F253" s="250">
        <v>1250</v>
      </c>
      <c r="G253" s="568"/>
      <c r="H253" s="61"/>
      <c r="I253" s="61"/>
      <c r="J253" s="61"/>
      <c r="K253" s="61"/>
      <c r="L253" s="61"/>
    </row>
    <row r="254" spans="2:12" ht="15.75" customHeight="1">
      <c r="B254" s="247"/>
      <c r="C254" s="173"/>
      <c r="D254" s="182">
        <v>4610</v>
      </c>
      <c r="E254" s="42" t="s">
        <v>526</v>
      </c>
      <c r="F254" s="250">
        <v>1000</v>
      </c>
      <c r="G254" s="568"/>
      <c r="H254" s="61"/>
      <c r="I254" s="61"/>
      <c r="J254" s="61"/>
      <c r="K254" s="61"/>
      <c r="L254" s="61"/>
    </row>
    <row r="255" spans="2:12" ht="15.75" customHeight="1">
      <c r="B255" s="247"/>
      <c r="C255" s="173"/>
      <c r="D255" s="182">
        <v>4700</v>
      </c>
      <c r="E255" s="42" t="s">
        <v>366</v>
      </c>
      <c r="F255" s="250">
        <v>1400</v>
      </c>
      <c r="G255" s="61"/>
      <c r="H255" s="61"/>
      <c r="I255" s="61"/>
      <c r="J255" s="61"/>
      <c r="K255" s="61"/>
      <c r="L255" s="61"/>
    </row>
    <row r="256" spans="2:12" ht="63.75">
      <c r="B256" s="249"/>
      <c r="C256" s="383" t="s">
        <v>126</v>
      </c>
      <c r="D256" s="382"/>
      <c r="E256" s="36" t="s">
        <v>519</v>
      </c>
      <c r="F256" s="386">
        <f>F257</f>
        <v>11855</v>
      </c>
      <c r="G256" s="61"/>
      <c r="H256" s="61"/>
      <c r="I256" s="61"/>
      <c r="J256" s="61"/>
      <c r="K256" s="61"/>
      <c r="L256" s="61"/>
    </row>
    <row r="257" spans="2:12" ht="15" customHeight="1">
      <c r="B257" s="247"/>
      <c r="C257" s="173"/>
      <c r="D257" s="173">
        <v>4130</v>
      </c>
      <c r="E257" s="42" t="s">
        <v>370</v>
      </c>
      <c r="F257" s="250">
        <v>11855</v>
      </c>
      <c r="G257" s="61"/>
      <c r="H257" s="61"/>
      <c r="I257" s="61"/>
      <c r="J257" s="61"/>
      <c r="K257" s="61"/>
      <c r="L257" s="61"/>
    </row>
    <row r="258" spans="2:12" ht="26.25" customHeight="1">
      <c r="B258" s="249"/>
      <c r="C258" s="383" t="s">
        <v>127</v>
      </c>
      <c r="D258" s="382"/>
      <c r="E258" s="36" t="s">
        <v>66</v>
      </c>
      <c r="F258" s="386">
        <f>SUM(F259:F261)</f>
        <v>247382</v>
      </c>
      <c r="G258" s="61"/>
      <c r="H258" s="61"/>
      <c r="I258" s="61"/>
      <c r="J258" s="61"/>
      <c r="K258" s="61"/>
      <c r="L258" s="61"/>
    </row>
    <row r="259" spans="2:12" ht="16.5" customHeight="1">
      <c r="B259" s="247"/>
      <c r="C259" s="173"/>
      <c r="D259" s="174" t="s">
        <v>231</v>
      </c>
      <c r="E259" s="286" t="s">
        <v>235</v>
      </c>
      <c r="F259" s="250">
        <v>209382</v>
      </c>
      <c r="G259" s="61"/>
      <c r="H259" s="61"/>
      <c r="I259" s="61"/>
      <c r="J259" s="61"/>
      <c r="K259" s="61"/>
      <c r="L259" s="61"/>
    </row>
    <row r="260" spans="2:12" ht="15" customHeight="1">
      <c r="B260" s="247"/>
      <c r="C260" s="173"/>
      <c r="D260" s="173" t="s">
        <v>190</v>
      </c>
      <c r="E260" s="42" t="s">
        <v>191</v>
      </c>
      <c r="F260" s="250">
        <v>3000</v>
      </c>
      <c r="G260" s="61"/>
      <c r="H260" s="61"/>
      <c r="I260" s="61"/>
      <c r="J260" s="61"/>
      <c r="K260" s="61"/>
      <c r="L260" s="61"/>
    </row>
    <row r="261" spans="2:12" ht="24" customHeight="1">
      <c r="B261" s="247"/>
      <c r="C261" s="173"/>
      <c r="D261" s="182">
        <v>4330</v>
      </c>
      <c r="E261" s="42" t="s">
        <v>233</v>
      </c>
      <c r="F261" s="250">
        <v>35000</v>
      </c>
      <c r="G261" s="61"/>
      <c r="H261" s="61"/>
      <c r="I261" s="61"/>
      <c r="J261" s="61"/>
      <c r="K261" s="61"/>
      <c r="L261" s="61"/>
    </row>
    <row r="262" spans="2:12" ht="15.75" customHeight="1">
      <c r="B262" s="249"/>
      <c r="C262" s="383" t="s">
        <v>234</v>
      </c>
      <c r="D262" s="382"/>
      <c r="E262" s="384" t="s">
        <v>394</v>
      </c>
      <c r="F262" s="386">
        <f>F263</f>
        <v>54000</v>
      </c>
      <c r="G262" s="61"/>
      <c r="H262" s="61"/>
      <c r="I262" s="61"/>
      <c r="J262" s="61"/>
      <c r="K262" s="61"/>
      <c r="L262" s="61"/>
    </row>
    <row r="263" spans="2:12" ht="15" customHeight="1">
      <c r="B263" s="247"/>
      <c r="C263" s="173"/>
      <c r="D263" s="174" t="s">
        <v>231</v>
      </c>
      <c r="E263" s="42" t="s">
        <v>235</v>
      </c>
      <c r="F263" s="250">
        <v>54000</v>
      </c>
      <c r="G263" s="61"/>
      <c r="H263" s="61"/>
      <c r="I263" s="61"/>
      <c r="J263" s="61"/>
      <c r="K263" s="61"/>
      <c r="L263" s="61"/>
    </row>
    <row r="264" spans="2:12" ht="15" customHeight="1">
      <c r="B264" s="247"/>
      <c r="C264" s="383" t="s">
        <v>330</v>
      </c>
      <c r="D264" s="174"/>
      <c r="E264" s="437" t="s">
        <v>350</v>
      </c>
      <c r="F264" s="414">
        <f>F265</f>
        <v>86244</v>
      </c>
      <c r="G264" s="61"/>
      <c r="H264" s="61"/>
      <c r="I264" s="61"/>
      <c r="J264" s="61"/>
      <c r="K264" s="61"/>
      <c r="L264" s="61"/>
    </row>
    <row r="265" spans="2:12" ht="15" customHeight="1">
      <c r="B265" s="247"/>
      <c r="C265" s="173"/>
      <c r="D265" s="173">
        <v>4130</v>
      </c>
      <c r="E265" s="42" t="s">
        <v>371</v>
      </c>
      <c r="F265" s="250">
        <v>86244</v>
      </c>
      <c r="G265" s="61"/>
      <c r="H265" s="61"/>
      <c r="I265" s="61"/>
      <c r="J265" s="61"/>
      <c r="K265" s="61"/>
      <c r="L265" s="61"/>
    </row>
    <row r="266" spans="2:12" ht="15" customHeight="1">
      <c r="B266" s="249"/>
      <c r="C266" s="383" t="s">
        <v>236</v>
      </c>
      <c r="D266" s="382"/>
      <c r="E266" s="384" t="s">
        <v>68</v>
      </c>
      <c r="F266" s="386">
        <f>SUM(F267:F285)</f>
        <v>557400</v>
      </c>
      <c r="G266" s="61"/>
      <c r="H266" s="61"/>
      <c r="I266" s="61"/>
      <c r="J266" s="61"/>
      <c r="K266" s="61"/>
      <c r="L266" s="61"/>
    </row>
    <row r="267" spans="2:12" ht="15.75" customHeight="1">
      <c r="B267" s="247"/>
      <c r="C267" s="173"/>
      <c r="D267" s="174" t="s">
        <v>136</v>
      </c>
      <c r="E267" s="42" t="s">
        <v>524</v>
      </c>
      <c r="F267" s="250">
        <v>11300</v>
      </c>
      <c r="G267" s="61"/>
      <c r="H267" s="61"/>
      <c r="I267" s="61"/>
      <c r="J267" s="61"/>
      <c r="K267" s="61"/>
      <c r="L267" s="61"/>
    </row>
    <row r="268" spans="2:12" ht="15.75" customHeight="1">
      <c r="B268" s="247"/>
      <c r="C268" s="173"/>
      <c r="D268" s="174" t="s">
        <v>188</v>
      </c>
      <c r="E268" s="42" t="s">
        <v>189</v>
      </c>
      <c r="F268" s="250">
        <v>366500</v>
      </c>
      <c r="G268" s="61"/>
      <c r="H268" s="61"/>
      <c r="I268" s="61"/>
      <c r="J268" s="61"/>
      <c r="K268" s="61"/>
      <c r="L268" s="61"/>
    </row>
    <row r="269" spans="2:12" ht="15.75" customHeight="1">
      <c r="B269" s="247"/>
      <c r="C269" s="173"/>
      <c r="D269" s="174" t="s">
        <v>198</v>
      </c>
      <c r="E269" s="42" t="s">
        <v>138</v>
      </c>
      <c r="F269" s="250">
        <v>25600</v>
      </c>
      <c r="G269" s="61"/>
      <c r="H269" s="61"/>
      <c r="I269" s="61"/>
      <c r="J269" s="61"/>
      <c r="K269" s="61"/>
      <c r="L269" s="61"/>
    </row>
    <row r="270" spans="2:12" ht="15.75" customHeight="1">
      <c r="B270" s="247"/>
      <c r="C270" s="173"/>
      <c r="D270" s="174" t="s">
        <v>190</v>
      </c>
      <c r="E270" s="42" t="s">
        <v>191</v>
      </c>
      <c r="F270" s="250">
        <v>62000</v>
      </c>
      <c r="G270" s="61"/>
      <c r="H270" s="61"/>
      <c r="I270" s="61"/>
      <c r="J270" s="61"/>
      <c r="K270" s="61"/>
      <c r="L270" s="61"/>
    </row>
    <row r="271" spans="2:12" ht="15.75" customHeight="1">
      <c r="B271" s="247"/>
      <c r="C271" s="173"/>
      <c r="D271" s="174" t="s">
        <v>192</v>
      </c>
      <c r="E271" s="42" t="s">
        <v>193</v>
      </c>
      <c r="F271" s="250">
        <v>9000</v>
      </c>
      <c r="G271" s="61"/>
      <c r="H271" s="61"/>
      <c r="I271" s="61"/>
      <c r="J271" s="61"/>
      <c r="K271" s="61"/>
      <c r="L271" s="61"/>
    </row>
    <row r="272" spans="2:12" ht="15.75" customHeight="1">
      <c r="B272" s="247"/>
      <c r="C272" s="173"/>
      <c r="D272" s="173">
        <v>4170</v>
      </c>
      <c r="E272" s="42" t="s">
        <v>139</v>
      </c>
      <c r="F272" s="250">
        <v>1000</v>
      </c>
      <c r="G272" s="61"/>
      <c r="H272" s="61"/>
      <c r="I272" s="61"/>
      <c r="J272" s="61"/>
      <c r="K272" s="61"/>
      <c r="L272" s="61"/>
    </row>
    <row r="273" spans="2:12" ht="15.75" customHeight="1">
      <c r="B273" s="247"/>
      <c r="C273" s="173"/>
      <c r="D273" s="174" t="s">
        <v>174</v>
      </c>
      <c r="E273" s="42" t="s">
        <v>135</v>
      </c>
      <c r="F273" s="250">
        <v>14000</v>
      </c>
      <c r="G273" s="61"/>
      <c r="H273" s="61"/>
      <c r="I273" s="61"/>
      <c r="J273" s="61"/>
      <c r="K273" s="61"/>
      <c r="L273" s="61"/>
    </row>
    <row r="274" spans="2:12" ht="15.75" customHeight="1">
      <c r="B274" s="247"/>
      <c r="C274" s="173"/>
      <c r="D274" s="174" t="s">
        <v>199</v>
      </c>
      <c r="E274" s="42" t="s">
        <v>140</v>
      </c>
      <c r="F274" s="250">
        <v>7100</v>
      </c>
      <c r="G274" s="61"/>
      <c r="H274" s="61"/>
      <c r="I274" s="61"/>
      <c r="J274" s="61"/>
      <c r="K274" s="61"/>
      <c r="L274" s="61"/>
    </row>
    <row r="275" spans="2:12" ht="15.75" customHeight="1">
      <c r="B275" s="247"/>
      <c r="C275" s="173"/>
      <c r="D275" s="174" t="s">
        <v>200</v>
      </c>
      <c r="E275" s="42" t="s">
        <v>141</v>
      </c>
      <c r="F275" s="250">
        <v>10000</v>
      </c>
      <c r="G275" s="61"/>
      <c r="H275" s="61"/>
      <c r="I275" s="61"/>
      <c r="J275" s="61"/>
      <c r="K275" s="61"/>
      <c r="L275" s="61"/>
    </row>
    <row r="276" spans="2:12" ht="15.75" customHeight="1">
      <c r="B276" s="247"/>
      <c r="C276" s="173"/>
      <c r="D276" s="173" t="s">
        <v>232</v>
      </c>
      <c r="E276" s="42" t="s">
        <v>142</v>
      </c>
      <c r="F276" s="250">
        <v>2500</v>
      </c>
      <c r="G276" s="61"/>
      <c r="H276" s="61"/>
      <c r="I276" s="61"/>
      <c r="J276" s="61"/>
      <c r="K276" s="61"/>
      <c r="L276" s="61"/>
    </row>
    <row r="277" spans="2:12" ht="15.75" customHeight="1">
      <c r="B277" s="247"/>
      <c r="C277" s="173"/>
      <c r="D277" s="174" t="s">
        <v>133</v>
      </c>
      <c r="E277" s="42" t="s">
        <v>134</v>
      </c>
      <c r="F277" s="250">
        <v>11000</v>
      </c>
      <c r="G277" s="61"/>
      <c r="H277" s="61"/>
      <c r="I277" s="61"/>
      <c r="J277" s="61"/>
      <c r="K277" s="61"/>
      <c r="L277" s="61"/>
    </row>
    <row r="278" spans="2:12" ht="15.75" customHeight="1">
      <c r="B278" s="247"/>
      <c r="C278" s="173"/>
      <c r="D278" s="182">
        <v>4350</v>
      </c>
      <c r="E278" s="42" t="s">
        <v>201</v>
      </c>
      <c r="F278" s="250">
        <v>1000</v>
      </c>
      <c r="G278" s="61"/>
      <c r="H278" s="61"/>
      <c r="I278" s="61"/>
      <c r="J278" s="61"/>
      <c r="K278" s="61"/>
      <c r="L278" s="61"/>
    </row>
    <row r="279" spans="2:12" ht="15.75" customHeight="1">
      <c r="B279" s="247"/>
      <c r="C279" s="173"/>
      <c r="D279" s="182">
        <v>4360</v>
      </c>
      <c r="E279" s="42" t="s">
        <v>202</v>
      </c>
      <c r="F279" s="250">
        <v>3600</v>
      </c>
      <c r="G279" s="61"/>
      <c r="H279" s="61"/>
      <c r="I279" s="61"/>
      <c r="J279" s="61"/>
      <c r="K279" s="61"/>
      <c r="L279" s="61"/>
    </row>
    <row r="280" spans="2:12" ht="15.75" customHeight="1">
      <c r="B280" s="247"/>
      <c r="C280" s="173"/>
      <c r="D280" s="182">
        <v>4370</v>
      </c>
      <c r="E280" s="42" t="s">
        <v>143</v>
      </c>
      <c r="F280" s="250">
        <v>3600</v>
      </c>
      <c r="G280" s="61"/>
      <c r="H280" s="61"/>
      <c r="I280" s="61"/>
      <c r="J280" s="61"/>
      <c r="K280" s="61"/>
      <c r="L280" s="61"/>
    </row>
    <row r="281" spans="2:12" ht="24">
      <c r="B281" s="247"/>
      <c r="C281" s="173"/>
      <c r="D281" s="182">
        <v>4400</v>
      </c>
      <c r="E281" s="286" t="s">
        <v>529</v>
      </c>
      <c r="F281" s="250">
        <v>13200</v>
      </c>
      <c r="G281" s="61"/>
      <c r="H281" s="61"/>
      <c r="I281" s="61"/>
      <c r="J281" s="61"/>
      <c r="K281" s="61"/>
      <c r="L281" s="61"/>
    </row>
    <row r="282" spans="2:12" ht="15.75" customHeight="1">
      <c r="B282" s="247"/>
      <c r="C282" s="173"/>
      <c r="D282" s="174" t="s">
        <v>195</v>
      </c>
      <c r="E282" s="42" t="s">
        <v>144</v>
      </c>
      <c r="F282" s="250">
        <v>1000</v>
      </c>
      <c r="G282" s="61"/>
      <c r="H282" s="61"/>
      <c r="I282" s="61"/>
      <c r="J282" s="61"/>
      <c r="K282" s="61"/>
      <c r="L282" s="61"/>
    </row>
    <row r="283" spans="2:12" ht="15.75" customHeight="1">
      <c r="B283" s="247"/>
      <c r="C283" s="173"/>
      <c r="D283" s="174" t="s">
        <v>180</v>
      </c>
      <c r="E283" s="42" t="s">
        <v>145</v>
      </c>
      <c r="F283" s="250">
        <v>1500</v>
      </c>
      <c r="G283" s="61"/>
      <c r="H283" s="61"/>
      <c r="I283" s="61"/>
      <c r="J283" s="61"/>
      <c r="K283" s="61"/>
      <c r="L283" s="61"/>
    </row>
    <row r="284" spans="2:12" ht="15.75" customHeight="1">
      <c r="B284" s="247"/>
      <c r="C284" s="173"/>
      <c r="D284" s="174" t="s">
        <v>203</v>
      </c>
      <c r="E284" s="42" t="s">
        <v>204</v>
      </c>
      <c r="F284" s="250">
        <v>10000</v>
      </c>
      <c r="G284" s="61"/>
      <c r="H284" s="61"/>
      <c r="I284" s="61"/>
      <c r="J284" s="61"/>
      <c r="K284" s="61"/>
      <c r="L284" s="61"/>
    </row>
    <row r="285" spans="2:12" ht="15.75" customHeight="1">
      <c r="B285" s="247"/>
      <c r="C285" s="173"/>
      <c r="D285" s="182">
        <v>4700</v>
      </c>
      <c r="E285" s="42" t="s">
        <v>205</v>
      </c>
      <c r="F285" s="250">
        <v>3500</v>
      </c>
      <c r="G285" s="61"/>
      <c r="H285" s="61"/>
      <c r="I285" s="61"/>
      <c r="J285" s="61"/>
      <c r="K285" s="61"/>
      <c r="L285" s="61"/>
    </row>
    <row r="286" spans="2:12" ht="27" customHeight="1">
      <c r="B286" s="249"/>
      <c r="C286" s="383" t="s">
        <v>237</v>
      </c>
      <c r="D286" s="382"/>
      <c r="E286" s="384" t="s">
        <v>395</v>
      </c>
      <c r="F286" s="386">
        <f>SUM(F287:F288)</f>
        <v>11500</v>
      </c>
      <c r="G286" s="61"/>
      <c r="H286" s="61"/>
      <c r="I286" s="61"/>
      <c r="J286" s="61"/>
      <c r="K286" s="61"/>
      <c r="L286" s="61"/>
    </row>
    <row r="287" spans="2:12" ht="15" customHeight="1">
      <c r="B287" s="247"/>
      <c r="C287" s="173"/>
      <c r="D287" s="174" t="s">
        <v>190</v>
      </c>
      <c r="E287" s="42" t="s">
        <v>191</v>
      </c>
      <c r="F287" s="250">
        <v>1500</v>
      </c>
      <c r="G287" s="61"/>
      <c r="H287" s="61"/>
      <c r="I287" s="61"/>
      <c r="J287" s="61"/>
      <c r="K287" s="61"/>
      <c r="L287" s="61"/>
    </row>
    <row r="288" spans="2:12" ht="15" customHeight="1">
      <c r="B288" s="247"/>
      <c r="C288" s="173"/>
      <c r="D288" s="173">
        <v>4170</v>
      </c>
      <c r="E288" s="42" t="s">
        <v>139</v>
      </c>
      <c r="F288" s="250">
        <v>10000</v>
      </c>
      <c r="G288" s="61"/>
      <c r="H288" s="61"/>
      <c r="I288" s="61"/>
      <c r="J288" s="61"/>
      <c r="K288" s="61"/>
      <c r="L288" s="61"/>
    </row>
    <row r="289" spans="2:12" ht="15" customHeight="1">
      <c r="B289" s="249"/>
      <c r="C289" s="383" t="s">
        <v>238</v>
      </c>
      <c r="D289" s="383"/>
      <c r="E289" s="384" t="s">
        <v>69</v>
      </c>
      <c r="F289" s="386">
        <f>F290+F291</f>
        <v>60000</v>
      </c>
      <c r="G289" s="61"/>
      <c r="H289" s="61"/>
      <c r="I289" s="61"/>
      <c r="J289" s="61"/>
      <c r="K289" s="61"/>
      <c r="L289" s="61"/>
    </row>
    <row r="290" spans="2:12" ht="15" customHeight="1">
      <c r="B290" s="247"/>
      <c r="C290" s="173"/>
      <c r="D290" s="173" t="s">
        <v>231</v>
      </c>
      <c r="E290" s="42" t="s">
        <v>488</v>
      </c>
      <c r="F290" s="250">
        <v>50000</v>
      </c>
      <c r="G290" s="61"/>
      <c r="H290" s="61"/>
      <c r="I290" s="61"/>
      <c r="J290" s="61"/>
      <c r="K290" s="61"/>
      <c r="L290" s="61"/>
    </row>
    <row r="291" spans="2:12" ht="15" customHeight="1" thickBot="1">
      <c r="B291" s="253"/>
      <c r="C291" s="178"/>
      <c r="D291" s="174" t="s">
        <v>133</v>
      </c>
      <c r="E291" s="42" t="s">
        <v>134</v>
      </c>
      <c r="F291" s="356">
        <v>10000</v>
      </c>
      <c r="G291" s="61"/>
      <c r="H291" s="61"/>
      <c r="I291" s="61"/>
      <c r="J291" s="61"/>
      <c r="K291" s="61"/>
      <c r="L291" s="61"/>
    </row>
    <row r="292" spans="2:12" ht="27" customHeight="1" thickBot="1">
      <c r="B292" s="366" t="s">
        <v>239</v>
      </c>
      <c r="C292" s="367"/>
      <c r="D292" s="367"/>
      <c r="E292" s="368" t="s">
        <v>240</v>
      </c>
      <c r="F292" s="369">
        <f>F293+F295</f>
        <v>1991001</v>
      </c>
      <c r="G292" s="61"/>
      <c r="H292" s="61"/>
      <c r="I292" s="61"/>
      <c r="J292" s="61"/>
      <c r="K292" s="61"/>
      <c r="L292" s="61"/>
    </row>
    <row r="293" spans="2:12" ht="27" customHeight="1">
      <c r="B293" s="521"/>
      <c r="C293" s="377" t="s">
        <v>451</v>
      </c>
      <c r="D293" s="522"/>
      <c r="E293" s="525" t="s">
        <v>445</v>
      </c>
      <c r="F293" s="526">
        <f>F294</f>
        <v>1000000</v>
      </c>
      <c r="G293" s="61"/>
      <c r="H293" s="61"/>
      <c r="I293" s="61"/>
      <c r="J293" s="61"/>
      <c r="K293" s="61"/>
      <c r="L293" s="61"/>
    </row>
    <row r="294" spans="2:12" ht="12.75">
      <c r="B294" s="523"/>
      <c r="C294" s="524"/>
      <c r="D294" s="174" t="s">
        <v>170</v>
      </c>
      <c r="E294" s="42" t="s">
        <v>171</v>
      </c>
      <c r="F294" s="250">
        <v>1000000</v>
      </c>
      <c r="G294" s="61"/>
      <c r="H294" s="61"/>
      <c r="I294" s="61"/>
      <c r="J294" s="61"/>
      <c r="K294" s="61"/>
      <c r="L294" s="61"/>
    </row>
    <row r="295" spans="2:12" ht="15" customHeight="1">
      <c r="B295" s="519"/>
      <c r="C295" s="377" t="s">
        <v>241</v>
      </c>
      <c r="D295" s="377"/>
      <c r="E295" s="378" t="s">
        <v>69</v>
      </c>
      <c r="F295" s="387">
        <f>SUM(F296:F306)</f>
        <v>991001</v>
      </c>
      <c r="G295" s="61"/>
      <c r="H295" s="61"/>
      <c r="I295" s="61"/>
      <c r="J295" s="61"/>
      <c r="K295" s="61"/>
      <c r="L295" s="61"/>
    </row>
    <row r="296" spans="2:12" ht="48">
      <c r="B296" s="251"/>
      <c r="C296" s="176"/>
      <c r="D296" s="173" t="s">
        <v>536</v>
      </c>
      <c r="E296" s="42" t="s">
        <v>537</v>
      </c>
      <c r="F296" s="252">
        <v>5000</v>
      </c>
      <c r="G296" s="61"/>
      <c r="H296" s="61"/>
      <c r="I296" s="61"/>
      <c r="J296" s="61"/>
      <c r="K296" s="61"/>
      <c r="L296" s="61"/>
    </row>
    <row r="297" spans="2:12" ht="16.5" customHeight="1">
      <c r="B297" s="247"/>
      <c r="C297" s="173"/>
      <c r="D297" s="302" t="s">
        <v>410</v>
      </c>
      <c r="E297" s="286" t="s">
        <v>480</v>
      </c>
      <c r="F297" s="250">
        <v>53244</v>
      </c>
      <c r="G297" s="61"/>
      <c r="H297" s="61"/>
      <c r="I297" s="61"/>
      <c r="J297" s="61"/>
      <c r="K297" s="61"/>
      <c r="L297" s="61"/>
    </row>
    <row r="298" spans="2:12" ht="16.5" customHeight="1">
      <c r="B298" s="247"/>
      <c r="C298" s="173"/>
      <c r="D298" s="302" t="s">
        <v>280</v>
      </c>
      <c r="E298" s="286" t="s">
        <v>480</v>
      </c>
      <c r="F298" s="250">
        <v>9396</v>
      </c>
      <c r="G298" s="61"/>
      <c r="H298" s="61"/>
      <c r="I298" s="61"/>
      <c r="J298" s="61"/>
      <c r="K298" s="61"/>
      <c r="L298" s="61"/>
    </row>
    <row r="299" spans="2:12" ht="16.5" customHeight="1">
      <c r="B299" s="247"/>
      <c r="C299" s="173"/>
      <c r="D299" s="444">
        <v>4217</v>
      </c>
      <c r="E299" s="42" t="s">
        <v>483</v>
      </c>
      <c r="F299" s="250">
        <v>18623.5</v>
      </c>
      <c r="G299" s="61"/>
      <c r="H299" s="61"/>
      <c r="I299" s="61"/>
      <c r="J299" s="61"/>
      <c r="K299" s="61"/>
      <c r="L299" s="61"/>
    </row>
    <row r="300" spans="2:12" ht="16.5" customHeight="1">
      <c r="B300" s="253"/>
      <c r="C300" s="178"/>
      <c r="D300" s="444">
        <v>4219</v>
      </c>
      <c r="E300" s="42" t="s">
        <v>483</v>
      </c>
      <c r="F300" s="356">
        <v>3286.5</v>
      </c>
      <c r="G300" s="61"/>
      <c r="H300" s="61"/>
      <c r="I300" s="61"/>
      <c r="J300" s="61"/>
      <c r="K300" s="61"/>
      <c r="L300" s="61"/>
    </row>
    <row r="301" spans="2:12" ht="16.5" customHeight="1">
      <c r="B301" s="247"/>
      <c r="C301" s="173"/>
      <c r="D301" s="444">
        <v>4247</v>
      </c>
      <c r="E301" s="561" t="s">
        <v>484</v>
      </c>
      <c r="F301" s="250">
        <v>9520</v>
      </c>
      <c r="G301" s="61"/>
      <c r="H301" s="61"/>
      <c r="I301" s="61"/>
      <c r="J301" s="61"/>
      <c r="K301" s="61"/>
      <c r="L301" s="61"/>
    </row>
    <row r="302" spans="2:12" ht="16.5" customHeight="1">
      <c r="B302" s="247"/>
      <c r="C302" s="173"/>
      <c r="D302" s="444">
        <v>4249</v>
      </c>
      <c r="E302" s="561" t="s">
        <v>484</v>
      </c>
      <c r="F302" s="250">
        <v>1680</v>
      </c>
      <c r="G302" s="61"/>
      <c r="H302" s="61"/>
      <c r="I302" s="61"/>
      <c r="J302" s="61"/>
      <c r="K302" s="61"/>
      <c r="L302" s="61"/>
    </row>
    <row r="303" spans="2:12" ht="16.5" customHeight="1">
      <c r="B303" s="247"/>
      <c r="C303" s="173"/>
      <c r="D303" s="302" t="s">
        <v>410</v>
      </c>
      <c r="E303" s="286" t="s">
        <v>485</v>
      </c>
      <c r="F303" s="250">
        <v>703673.35</v>
      </c>
      <c r="G303" s="61"/>
      <c r="H303" s="61"/>
      <c r="I303" s="61"/>
      <c r="J303" s="61"/>
      <c r="K303" s="61"/>
      <c r="L303" s="61"/>
    </row>
    <row r="304" spans="2:12" ht="16.5" customHeight="1">
      <c r="B304" s="247"/>
      <c r="C304" s="173"/>
      <c r="D304" s="302" t="s">
        <v>280</v>
      </c>
      <c r="E304" s="286" t="s">
        <v>485</v>
      </c>
      <c r="F304" s="250">
        <v>124177.65</v>
      </c>
      <c r="G304" s="61"/>
      <c r="H304" s="61"/>
      <c r="I304" s="61"/>
      <c r="J304" s="61"/>
      <c r="K304" s="61"/>
      <c r="L304" s="61"/>
    </row>
    <row r="305" spans="2:12" ht="16.5" customHeight="1">
      <c r="B305" s="247"/>
      <c r="C305" s="173"/>
      <c r="D305" s="302" t="s">
        <v>481</v>
      </c>
      <c r="E305" s="42" t="s">
        <v>486</v>
      </c>
      <c r="F305" s="250">
        <v>53040</v>
      </c>
      <c r="G305" s="61"/>
      <c r="H305" s="61"/>
      <c r="I305" s="61"/>
      <c r="J305" s="61"/>
      <c r="K305" s="61"/>
      <c r="L305" s="61"/>
    </row>
    <row r="306" spans="2:12" ht="16.5" customHeight="1" thickBot="1">
      <c r="B306" s="253"/>
      <c r="C306" s="178"/>
      <c r="D306" s="415" t="s">
        <v>482</v>
      </c>
      <c r="E306" s="42" t="s">
        <v>486</v>
      </c>
      <c r="F306" s="356">
        <v>9360</v>
      </c>
      <c r="G306" s="61"/>
      <c r="H306" s="61"/>
      <c r="I306" s="61"/>
      <c r="J306" s="61"/>
      <c r="K306" s="61"/>
      <c r="L306" s="61"/>
    </row>
    <row r="307" spans="2:12" ht="15.75" customHeight="1" thickBot="1">
      <c r="B307" s="370" t="s">
        <v>242</v>
      </c>
      <c r="C307" s="371"/>
      <c r="D307" s="371"/>
      <c r="E307" s="372" t="s">
        <v>243</v>
      </c>
      <c r="F307" s="373">
        <f>F308</f>
        <v>79000</v>
      </c>
      <c r="G307" s="61"/>
      <c r="H307" s="61"/>
      <c r="I307" s="61"/>
      <c r="J307" s="61"/>
      <c r="K307" s="61"/>
      <c r="L307" s="61"/>
    </row>
    <row r="308" spans="2:12" ht="15.75" customHeight="1">
      <c r="B308" s="246"/>
      <c r="C308" s="377" t="s">
        <v>244</v>
      </c>
      <c r="D308" s="380"/>
      <c r="E308" s="378" t="s">
        <v>396</v>
      </c>
      <c r="F308" s="387">
        <f>SUM(F309:F315)</f>
        <v>79000</v>
      </c>
      <c r="G308" s="61"/>
      <c r="H308" s="61"/>
      <c r="I308" s="61"/>
      <c r="J308" s="61"/>
      <c r="K308" s="61"/>
      <c r="L308" s="61"/>
    </row>
    <row r="309" spans="2:12" ht="15.75" customHeight="1">
      <c r="B309" s="247"/>
      <c r="C309" s="173"/>
      <c r="D309" s="174" t="s">
        <v>136</v>
      </c>
      <c r="E309" s="42" t="s">
        <v>524</v>
      </c>
      <c r="F309" s="250">
        <v>4100</v>
      </c>
      <c r="G309" s="61"/>
      <c r="H309" s="61"/>
      <c r="I309" s="61"/>
      <c r="J309" s="61"/>
      <c r="K309" s="61"/>
      <c r="L309" s="61"/>
    </row>
    <row r="310" spans="2:12" ht="15.75" customHeight="1">
      <c r="B310" s="247"/>
      <c r="C310" s="173"/>
      <c r="D310" s="174" t="s">
        <v>188</v>
      </c>
      <c r="E310" s="42" t="s">
        <v>189</v>
      </c>
      <c r="F310" s="250">
        <v>56600</v>
      </c>
      <c r="G310" s="61"/>
      <c r="H310" s="61"/>
      <c r="I310" s="61"/>
      <c r="J310" s="61"/>
      <c r="K310" s="61"/>
      <c r="L310" s="61"/>
    </row>
    <row r="311" spans="2:12" ht="15.75" customHeight="1">
      <c r="B311" s="247"/>
      <c r="C311" s="173"/>
      <c r="D311" s="174" t="s">
        <v>198</v>
      </c>
      <c r="E311" s="42" t="s">
        <v>138</v>
      </c>
      <c r="F311" s="250">
        <v>4300</v>
      </c>
      <c r="G311" s="61"/>
      <c r="H311" s="61"/>
      <c r="I311" s="61"/>
      <c r="J311" s="61"/>
      <c r="K311" s="61"/>
      <c r="L311" s="61"/>
    </row>
    <row r="312" spans="2:12" ht="15.75" customHeight="1">
      <c r="B312" s="247"/>
      <c r="C312" s="173"/>
      <c r="D312" s="174" t="s">
        <v>190</v>
      </c>
      <c r="E312" s="42" t="s">
        <v>191</v>
      </c>
      <c r="F312" s="250">
        <v>9200</v>
      </c>
      <c r="G312" s="61"/>
      <c r="H312" s="61"/>
      <c r="I312" s="61"/>
      <c r="J312" s="61"/>
      <c r="K312" s="61"/>
      <c r="L312" s="61"/>
    </row>
    <row r="313" spans="2:12" ht="15.75" customHeight="1">
      <c r="B313" s="247"/>
      <c r="C313" s="173"/>
      <c r="D313" s="174" t="s">
        <v>192</v>
      </c>
      <c r="E313" s="42" t="s">
        <v>193</v>
      </c>
      <c r="F313" s="250">
        <v>1500</v>
      </c>
      <c r="G313" s="61"/>
      <c r="H313" s="61"/>
      <c r="I313" s="61"/>
      <c r="J313" s="61"/>
      <c r="K313" s="61"/>
      <c r="L313" s="61"/>
    </row>
    <row r="314" spans="2:12" ht="15.75" customHeight="1">
      <c r="B314" s="247"/>
      <c r="C314" s="173"/>
      <c r="D314" s="173" t="s">
        <v>232</v>
      </c>
      <c r="E314" s="42" t="s">
        <v>142</v>
      </c>
      <c r="F314" s="250">
        <v>400</v>
      </c>
      <c r="G314" s="61"/>
      <c r="H314" s="61"/>
      <c r="I314" s="61"/>
      <c r="J314" s="61"/>
      <c r="K314" s="61"/>
      <c r="L314" s="61"/>
    </row>
    <row r="315" spans="2:12" ht="15.75" customHeight="1" thickBot="1">
      <c r="B315" s="247"/>
      <c r="C315" s="173"/>
      <c r="D315" s="174" t="s">
        <v>203</v>
      </c>
      <c r="E315" s="42" t="s">
        <v>204</v>
      </c>
      <c r="F315" s="250">
        <v>2900</v>
      </c>
      <c r="G315" s="61"/>
      <c r="H315" s="61"/>
      <c r="I315" s="61"/>
      <c r="J315" s="61"/>
      <c r="K315" s="61"/>
      <c r="L315" s="61"/>
    </row>
    <row r="316" spans="2:12" ht="27" customHeight="1" thickBot="1">
      <c r="B316" s="370" t="s">
        <v>245</v>
      </c>
      <c r="C316" s="371"/>
      <c r="D316" s="371"/>
      <c r="E316" s="374" t="s">
        <v>70</v>
      </c>
      <c r="F316" s="373">
        <f>F317+F320+F323+F326+F328+F330+F333</f>
        <v>430500</v>
      </c>
      <c r="G316" s="61"/>
      <c r="H316" s="61"/>
      <c r="I316" s="61"/>
      <c r="J316" s="61"/>
      <c r="K316" s="61"/>
      <c r="L316" s="61"/>
    </row>
    <row r="317" spans="2:12" ht="15.75" customHeight="1">
      <c r="B317" s="282"/>
      <c r="C317" s="377" t="s">
        <v>272</v>
      </c>
      <c r="D317" s="380"/>
      <c r="E317" s="378" t="s">
        <v>397</v>
      </c>
      <c r="F317" s="401">
        <f>F318+F319</f>
        <v>28000</v>
      </c>
      <c r="G317" s="61"/>
      <c r="H317" s="61"/>
      <c r="I317" s="61"/>
      <c r="J317" s="61"/>
      <c r="K317" s="61"/>
      <c r="L317" s="61"/>
    </row>
    <row r="318" spans="2:12" ht="15.75" customHeight="1">
      <c r="B318" s="282"/>
      <c r="C318" s="377"/>
      <c r="D318" s="174" t="s">
        <v>174</v>
      </c>
      <c r="E318" s="42" t="s">
        <v>135</v>
      </c>
      <c r="F318" s="473">
        <v>10000</v>
      </c>
      <c r="G318" s="61"/>
      <c r="H318" s="61"/>
      <c r="I318" s="61"/>
      <c r="J318" s="61"/>
      <c r="K318" s="61"/>
      <c r="L318" s="61"/>
    </row>
    <row r="319" spans="2:12" ht="15.75" customHeight="1">
      <c r="B319" s="278"/>
      <c r="C319" s="279"/>
      <c r="D319" s="174" t="s">
        <v>133</v>
      </c>
      <c r="E319" s="42" t="s">
        <v>134</v>
      </c>
      <c r="F319" s="358">
        <v>18000</v>
      </c>
      <c r="G319" s="61"/>
      <c r="H319" s="61"/>
      <c r="I319" s="61"/>
      <c r="J319" s="61"/>
      <c r="K319" s="61"/>
      <c r="L319" s="61"/>
    </row>
    <row r="320" spans="2:12" ht="15.75" customHeight="1">
      <c r="B320" s="249"/>
      <c r="C320" s="383" t="s">
        <v>246</v>
      </c>
      <c r="D320" s="382"/>
      <c r="E320" s="384" t="s">
        <v>398</v>
      </c>
      <c r="F320" s="386">
        <f>F321+F322</f>
        <v>70000</v>
      </c>
      <c r="G320" s="61"/>
      <c r="H320" s="61"/>
      <c r="I320" s="61"/>
      <c r="J320" s="61"/>
      <c r="K320" s="61"/>
      <c r="L320" s="61"/>
    </row>
    <row r="321" spans="2:12" ht="24">
      <c r="B321" s="249"/>
      <c r="C321" s="424"/>
      <c r="D321" s="301">
        <v>2650</v>
      </c>
      <c r="E321" s="42" t="s">
        <v>530</v>
      </c>
      <c r="F321" s="353">
        <v>42000</v>
      </c>
      <c r="G321" s="61"/>
      <c r="H321" s="61"/>
      <c r="I321" s="61"/>
      <c r="J321" s="61"/>
      <c r="K321" s="61"/>
      <c r="L321" s="61"/>
    </row>
    <row r="322" spans="2:12" ht="15.75" customHeight="1">
      <c r="B322" s="249"/>
      <c r="C322" s="175"/>
      <c r="D322" s="174" t="s">
        <v>174</v>
      </c>
      <c r="E322" s="42" t="s">
        <v>135</v>
      </c>
      <c r="F322" s="353">
        <v>28000</v>
      </c>
      <c r="G322" s="61"/>
      <c r="H322" s="61"/>
      <c r="I322" s="61"/>
      <c r="J322" s="61"/>
      <c r="K322" s="61"/>
      <c r="L322" s="61"/>
    </row>
    <row r="323" spans="2:12" ht="15.75" customHeight="1">
      <c r="B323" s="249"/>
      <c r="C323" s="383" t="s">
        <v>247</v>
      </c>
      <c r="D323" s="382"/>
      <c r="E323" s="384" t="s">
        <v>399</v>
      </c>
      <c r="F323" s="386">
        <f>F324+F325</f>
        <v>55000</v>
      </c>
      <c r="G323" s="61"/>
      <c r="H323" s="61"/>
      <c r="I323" s="61"/>
      <c r="J323" s="61"/>
      <c r="K323" s="61"/>
      <c r="L323" s="61"/>
    </row>
    <row r="324" spans="2:12" ht="15.75" customHeight="1">
      <c r="B324" s="247"/>
      <c r="C324" s="173"/>
      <c r="D324" s="174" t="s">
        <v>174</v>
      </c>
      <c r="E324" s="42" t="s">
        <v>135</v>
      </c>
      <c r="F324" s="250">
        <v>15000</v>
      </c>
      <c r="G324" s="61"/>
      <c r="H324" s="61"/>
      <c r="I324" s="61"/>
      <c r="J324" s="61"/>
      <c r="K324" s="61"/>
      <c r="L324" s="61"/>
    </row>
    <row r="325" spans="2:12" ht="15.75" customHeight="1">
      <c r="B325" s="247"/>
      <c r="C325" s="173"/>
      <c r="D325" s="174" t="s">
        <v>133</v>
      </c>
      <c r="E325" s="42" t="s">
        <v>134</v>
      </c>
      <c r="F325" s="250">
        <v>40000</v>
      </c>
      <c r="G325" s="61"/>
      <c r="H325" s="61"/>
      <c r="I325" s="61"/>
      <c r="J325" s="61"/>
      <c r="K325" s="61"/>
      <c r="L325" s="61"/>
    </row>
    <row r="326" spans="2:12" ht="15.75" customHeight="1">
      <c r="B326" s="247"/>
      <c r="C326" s="383" t="s">
        <v>430</v>
      </c>
      <c r="D326" s="174"/>
      <c r="E326" s="495" t="s">
        <v>452</v>
      </c>
      <c r="F326" s="474">
        <f>F327</f>
        <v>2500</v>
      </c>
      <c r="G326" s="61"/>
      <c r="H326" s="61"/>
      <c r="I326" s="61"/>
      <c r="J326" s="61"/>
      <c r="K326" s="61"/>
      <c r="L326" s="61"/>
    </row>
    <row r="327" spans="2:12" ht="15.75" customHeight="1">
      <c r="B327" s="247"/>
      <c r="C327" s="173"/>
      <c r="D327" s="174" t="s">
        <v>174</v>
      </c>
      <c r="E327" s="42" t="s">
        <v>135</v>
      </c>
      <c r="F327" s="250">
        <v>2500</v>
      </c>
      <c r="G327" s="61"/>
      <c r="H327" s="61"/>
      <c r="I327" s="61"/>
      <c r="J327" s="61"/>
      <c r="K327" s="61"/>
      <c r="L327" s="61"/>
    </row>
    <row r="328" spans="2:12" ht="15.75" customHeight="1">
      <c r="B328" s="247"/>
      <c r="C328" s="383" t="s">
        <v>279</v>
      </c>
      <c r="D328" s="174"/>
      <c r="E328" s="384" t="s">
        <v>400</v>
      </c>
      <c r="F328" s="386">
        <f>F329</f>
        <v>10000</v>
      </c>
      <c r="G328" s="61"/>
      <c r="H328" s="61"/>
      <c r="I328" s="61"/>
      <c r="J328" s="61"/>
      <c r="K328" s="61"/>
      <c r="L328" s="61"/>
    </row>
    <row r="329" spans="2:12" ht="15.75" customHeight="1">
      <c r="B329" s="247"/>
      <c r="C329" s="173"/>
      <c r="D329" s="174" t="s">
        <v>133</v>
      </c>
      <c r="E329" s="42" t="s">
        <v>134</v>
      </c>
      <c r="F329" s="250">
        <v>10000</v>
      </c>
      <c r="G329" s="61"/>
      <c r="H329" s="61"/>
      <c r="I329" s="61"/>
      <c r="J329" s="61"/>
      <c r="K329" s="61"/>
      <c r="L329" s="61"/>
    </row>
    <row r="330" spans="2:12" ht="15.75" customHeight="1">
      <c r="B330" s="249"/>
      <c r="C330" s="383" t="s">
        <v>248</v>
      </c>
      <c r="D330" s="382"/>
      <c r="E330" s="384" t="s">
        <v>354</v>
      </c>
      <c r="F330" s="386">
        <f>F331+F332</f>
        <v>230000</v>
      </c>
      <c r="G330" s="61"/>
      <c r="H330" s="61"/>
      <c r="I330" s="61"/>
      <c r="J330" s="61"/>
      <c r="K330" s="61"/>
      <c r="L330" s="61"/>
    </row>
    <row r="331" spans="2:12" ht="15.75" customHeight="1">
      <c r="B331" s="247"/>
      <c r="C331" s="173"/>
      <c r="D331" s="174" t="s">
        <v>199</v>
      </c>
      <c r="E331" s="42" t="s">
        <v>140</v>
      </c>
      <c r="F331" s="250">
        <v>160000</v>
      </c>
      <c r="G331" s="61"/>
      <c r="H331" s="61"/>
      <c r="I331" s="61"/>
      <c r="J331" s="61"/>
      <c r="K331" s="61"/>
      <c r="L331" s="61"/>
    </row>
    <row r="332" spans="2:12" ht="15.75" customHeight="1">
      <c r="B332" s="247"/>
      <c r="C332" s="173"/>
      <c r="D332" s="174" t="s">
        <v>200</v>
      </c>
      <c r="E332" s="42" t="s">
        <v>141</v>
      </c>
      <c r="F332" s="250">
        <v>70000</v>
      </c>
      <c r="G332" s="61"/>
      <c r="H332" s="61"/>
      <c r="I332" s="61"/>
      <c r="J332" s="61"/>
      <c r="K332" s="61"/>
      <c r="L332" s="61"/>
    </row>
    <row r="333" spans="2:12" ht="15.75" customHeight="1">
      <c r="B333" s="247"/>
      <c r="C333" s="417" t="s">
        <v>285</v>
      </c>
      <c r="D333" s="416"/>
      <c r="E333" s="378" t="s">
        <v>69</v>
      </c>
      <c r="F333" s="414">
        <f>F334</f>
        <v>35000</v>
      </c>
      <c r="G333" s="61"/>
      <c r="H333" s="61"/>
      <c r="I333" s="61"/>
      <c r="J333" s="61"/>
      <c r="K333" s="61"/>
      <c r="L333" s="61"/>
    </row>
    <row r="334" spans="2:12" ht="15.75" customHeight="1" thickBot="1">
      <c r="B334" s="247"/>
      <c r="C334" s="173"/>
      <c r="D334" s="174" t="s">
        <v>174</v>
      </c>
      <c r="E334" s="42" t="s">
        <v>135</v>
      </c>
      <c r="F334" s="250">
        <v>35000</v>
      </c>
      <c r="G334" s="61"/>
      <c r="H334" s="61"/>
      <c r="I334" s="61"/>
      <c r="J334" s="61"/>
      <c r="K334" s="61"/>
      <c r="L334" s="61"/>
    </row>
    <row r="335" spans="2:12" ht="26.25" customHeight="1" thickBot="1">
      <c r="B335" s="370" t="s">
        <v>162</v>
      </c>
      <c r="C335" s="371"/>
      <c r="D335" s="375"/>
      <c r="E335" s="372" t="s">
        <v>163</v>
      </c>
      <c r="F335" s="373">
        <f>F336+F338+F340+F342+F344</f>
        <v>1853184</v>
      </c>
      <c r="G335" s="61"/>
      <c r="H335" s="61"/>
      <c r="I335" s="61"/>
      <c r="J335" s="61"/>
      <c r="K335" s="61"/>
      <c r="L335" s="61"/>
    </row>
    <row r="336" spans="2:12" ht="15" customHeight="1">
      <c r="B336" s="246"/>
      <c r="C336" s="377" t="s">
        <v>249</v>
      </c>
      <c r="D336" s="380"/>
      <c r="E336" s="378" t="s">
        <v>401</v>
      </c>
      <c r="F336" s="387">
        <f>F337</f>
        <v>22000</v>
      </c>
      <c r="G336" s="61"/>
      <c r="H336" s="61"/>
      <c r="I336" s="61"/>
      <c r="J336" s="61"/>
      <c r="K336" s="61"/>
      <c r="L336" s="61"/>
    </row>
    <row r="337" spans="2:12" ht="37.5" customHeight="1">
      <c r="B337" s="247"/>
      <c r="C337" s="173"/>
      <c r="D337" s="365" t="s">
        <v>273</v>
      </c>
      <c r="E337" s="293" t="s">
        <v>274</v>
      </c>
      <c r="F337" s="250">
        <v>22000</v>
      </c>
      <c r="G337" s="61"/>
      <c r="H337" s="61"/>
      <c r="I337" s="61"/>
      <c r="J337" s="61"/>
      <c r="K337" s="61"/>
      <c r="L337" s="61"/>
    </row>
    <row r="338" spans="2:12" ht="15" customHeight="1">
      <c r="B338" s="249"/>
      <c r="C338" s="383" t="s">
        <v>250</v>
      </c>
      <c r="D338" s="394"/>
      <c r="E338" s="384" t="s">
        <v>402</v>
      </c>
      <c r="F338" s="386">
        <f>SUM(F339:F339)</f>
        <v>647000</v>
      </c>
      <c r="G338" s="61"/>
      <c r="H338" s="61"/>
      <c r="I338" s="61"/>
      <c r="J338" s="61"/>
      <c r="K338" s="61"/>
      <c r="L338" s="61"/>
    </row>
    <row r="339" spans="2:12" ht="22.5" customHeight="1">
      <c r="B339" s="247"/>
      <c r="C339" s="173"/>
      <c r="D339" s="302">
        <v>2480</v>
      </c>
      <c r="E339" s="42" t="s">
        <v>251</v>
      </c>
      <c r="F339" s="250">
        <v>647000</v>
      </c>
      <c r="G339" s="61"/>
      <c r="H339" s="61"/>
      <c r="I339" s="61"/>
      <c r="J339" s="61"/>
      <c r="K339" s="61"/>
      <c r="L339" s="61"/>
    </row>
    <row r="340" spans="2:12" ht="15" customHeight="1">
      <c r="B340" s="249"/>
      <c r="C340" s="383" t="s">
        <v>164</v>
      </c>
      <c r="D340" s="394"/>
      <c r="E340" s="384" t="s">
        <v>165</v>
      </c>
      <c r="F340" s="386">
        <f>F341</f>
        <v>295000</v>
      </c>
      <c r="G340" s="61"/>
      <c r="H340" s="61"/>
      <c r="I340" s="61"/>
      <c r="J340" s="61"/>
      <c r="K340" s="61"/>
      <c r="L340" s="61"/>
    </row>
    <row r="341" spans="2:12" ht="23.25" customHeight="1">
      <c r="B341" s="247"/>
      <c r="C341" s="173"/>
      <c r="D341" s="302">
        <v>2480</v>
      </c>
      <c r="E341" s="42" t="s">
        <v>251</v>
      </c>
      <c r="F341" s="250">
        <v>295000</v>
      </c>
      <c r="G341" s="61"/>
      <c r="H341" s="61"/>
      <c r="I341" s="61"/>
      <c r="J341" s="61"/>
      <c r="K341" s="61"/>
      <c r="L341" s="61"/>
    </row>
    <row r="342" spans="2:12" ht="15" customHeight="1">
      <c r="B342" s="249"/>
      <c r="C342" s="383" t="s">
        <v>252</v>
      </c>
      <c r="D342" s="383"/>
      <c r="E342" s="384" t="s">
        <v>531</v>
      </c>
      <c r="F342" s="386">
        <f>F343</f>
        <v>1500</v>
      </c>
      <c r="G342" s="61"/>
      <c r="H342" s="61"/>
      <c r="I342" s="61"/>
      <c r="J342" s="61"/>
      <c r="K342" s="61"/>
      <c r="L342" s="61"/>
    </row>
    <row r="343" spans="2:12" ht="15" customHeight="1">
      <c r="B343" s="249"/>
      <c r="C343" s="175"/>
      <c r="D343" s="174" t="s">
        <v>199</v>
      </c>
      <c r="E343" s="42" t="s">
        <v>140</v>
      </c>
      <c r="F343" s="353">
        <v>1500</v>
      </c>
      <c r="G343" s="61"/>
      <c r="H343" s="61"/>
      <c r="I343" s="61"/>
      <c r="J343" s="61"/>
      <c r="K343" s="61"/>
      <c r="L343" s="61"/>
    </row>
    <row r="344" spans="2:12" ht="15" customHeight="1">
      <c r="B344" s="249"/>
      <c r="C344" s="383" t="s">
        <v>253</v>
      </c>
      <c r="D344" s="382"/>
      <c r="E344" s="384" t="s">
        <v>69</v>
      </c>
      <c r="F344" s="386">
        <f>SUM(F345:F351)</f>
        <v>887684</v>
      </c>
      <c r="G344" s="61"/>
      <c r="H344" s="61"/>
      <c r="I344" s="61"/>
      <c r="J344" s="61"/>
      <c r="K344" s="61"/>
      <c r="L344" s="61"/>
    </row>
    <row r="345" spans="2:12" ht="24">
      <c r="B345" s="247"/>
      <c r="C345" s="173"/>
      <c r="D345" s="174" t="s">
        <v>174</v>
      </c>
      <c r="E345" s="42" t="s">
        <v>470</v>
      </c>
      <c r="F345" s="250">
        <v>79894.6</v>
      </c>
      <c r="G345" s="61"/>
      <c r="H345" s="61"/>
      <c r="I345" s="61"/>
      <c r="J345" s="61"/>
      <c r="K345" s="61"/>
      <c r="L345" s="61"/>
    </row>
    <row r="346" spans="2:12" ht="15" customHeight="1">
      <c r="B346" s="247"/>
      <c r="C346" s="173"/>
      <c r="D346" s="174" t="s">
        <v>199</v>
      </c>
      <c r="E346" s="42" t="s">
        <v>140</v>
      </c>
      <c r="F346" s="250">
        <v>80000</v>
      </c>
      <c r="G346" s="61"/>
      <c r="H346" s="61"/>
      <c r="I346" s="61"/>
      <c r="J346" s="61"/>
      <c r="K346" s="61"/>
      <c r="L346" s="61"/>
    </row>
    <row r="347" spans="2:12" ht="24">
      <c r="B347" s="247"/>
      <c r="C347" s="173"/>
      <c r="D347" s="174" t="s">
        <v>200</v>
      </c>
      <c r="E347" s="42" t="s">
        <v>471</v>
      </c>
      <c r="F347" s="250">
        <v>202380.4</v>
      </c>
      <c r="G347" s="61"/>
      <c r="H347" s="61"/>
      <c r="I347" s="61"/>
      <c r="J347" s="61"/>
      <c r="K347" s="61"/>
      <c r="L347" s="61"/>
    </row>
    <row r="348" spans="2:12" ht="24">
      <c r="B348" s="247"/>
      <c r="C348" s="173"/>
      <c r="D348" s="174" t="s">
        <v>133</v>
      </c>
      <c r="E348" s="42" t="s">
        <v>472</v>
      </c>
      <c r="F348" s="250">
        <v>38500</v>
      </c>
      <c r="G348" s="61"/>
      <c r="H348" s="61"/>
      <c r="I348" s="61"/>
      <c r="J348" s="61"/>
      <c r="K348" s="61"/>
      <c r="L348" s="61"/>
    </row>
    <row r="349" spans="2:12" ht="15" customHeight="1">
      <c r="B349" s="247"/>
      <c r="C349" s="173"/>
      <c r="D349" s="182">
        <v>4370</v>
      </c>
      <c r="E349" s="42" t="s">
        <v>143</v>
      </c>
      <c r="F349" s="250">
        <v>1000</v>
      </c>
      <c r="G349" s="61"/>
      <c r="H349" s="61"/>
      <c r="I349" s="61"/>
      <c r="J349" s="61"/>
      <c r="K349" s="61"/>
      <c r="L349" s="61"/>
    </row>
    <row r="350" spans="2:12" ht="15" customHeight="1">
      <c r="B350" s="247"/>
      <c r="C350" s="173"/>
      <c r="D350" s="559">
        <v>4480</v>
      </c>
      <c r="E350" s="284" t="s">
        <v>475</v>
      </c>
      <c r="F350" s="250">
        <v>5909</v>
      </c>
      <c r="G350" s="61"/>
      <c r="H350" s="61"/>
      <c r="I350" s="61"/>
      <c r="J350" s="61"/>
      <c r="K350" s="61"/>
      <c r="L350" s="61"/>
    </row>
    <row r="351" spans="2:12" ht="13.5" thickBot="1">
      <c r="B351" s="253"/>
      <c r="C351" s="178"/>
      <c r="D351" s="283" t="s">
        <v>170</v>
      </c>
      <c r="E351" s="284" t="s">
        <v>469</v>
      </c>
      <c r="F351" s="356">
        <v>480000</v>
      </c>
      <c r="G351" s="61"/>
      <c r="H351" s="61"/>
      <c r="I351" s="61"/>
      <c r="J351" s="61"/>
      <c r="K351" s="61"/>
      <c r="L351" s="61"/>
    </row>
    <row r="352" spans="2:12" ht="15.75" customHeight="1" thickBot="1">
      <c r="B352" s="347" t="s">
        <v>166</v>
      </c>
      <c r="C352" s="348"/>
      <c r="D352" s="348"/>
      <c r="E352" s="350" t="s">
        <v>443</v>
      </c>
      <c r="F352" s="361">
        <f>F353+F355</f>
        <v>1360000</v>
      </c>
      <c r="G352" s="61"/>
      <c r="H352" s="61"/>
      <c r="I352" s="61"/>
      <c r="J352" s="61"/>
      <c r="K352" s="61"/>
      <c r="L352" s="61"/>
    </row>
    <row r="353" spans="2:12" ht="15" customHeight="1">
      <c r="B353" s="246"/>
      <c r="C353" s="377" t="s">
        <v>167</v>
      </c>
      <c r="D353" s="380"/>
      <c r="E353" s="378" t="s">
        <v>403</v>
      </c>
      <c r="F353" s="387">
        <f>F354</f>
        <v>1245000</v>
      </c>
      <c r="G353" s="61"/>
      <c r="H353" s="61"/>
      <c r="I353" s="61"/>
      <c r="J353" s="61"/>
      <c r="K353" s="61"/>
      <c r="L353" s="61"/>
    </row>
    <row r="354" spans="2:12" ht="12.75">
      <c r="B354" s="247"/>
      <c r="C354" s="173"/>
      <c r="D354" s="302" t="s">
        <v>170</v>
      </c>
      <c r="E354" s="30" t="s">
        <v>171</v>
      </c>
      <c r="F354" s="250">
        <v>1245000</v>
      </c>
      <c r="G354" s="61"/>
      <c r="H354" s="61"/>
      <c r="I354" s="61"/>
      <c r="J354" s="61"/>
      <c r="K354" s="61"/>
      <c r="L354" s="61"/>
    </row>
    <row r="355" spans="2:12" ht="15" customHeight="1">
      <c r="B355" s="247"/>
      <c r="C355" s="383" t="s">
        <v>254</v>
      </c>
      <c r="D355" s="394"/>
      <c r="E355" s="384" t="s">
        <v>532</v>
      </c>
      <c r="F355" s="386">
        <f>F356</f>
        <v>115000</v>
      </c>
      <c r="G355" s="61"/>
      <c r="H355" s="61"/>
      <c r="I355" s="61"/>
      <c r="J355" s="61"/>
      <c r="K355" s="61"/>
      <c r="L355" s="61"/>
    </row>
    <row r="356" spans="2:12" ht="48">
      <c r="B356" s="247"/>
      <c r="C356" s="173"/>
      <c r="D356" s="173" t="s">
        <v>536</v>
      </c>
      <c r="E356" s="42" t="s">
        <v>537</v>
      </c>
      <c r="F356" s="250">
        <v>115000</v>
      </c>
      <c r="G356" s="61"/>
      <c r="H356" s="61"/>
      <c r="I356" s="61"/>
      <c r="J356" s="61"/>
      <c r="K356" s="61"/>
      <c r="L356" s="61"/>
    </row>
    <row r="357" spans="2:12" s="187" customFormat="1" ht="4.5" customHeight="1" thickBot="1">
      <c r="B357" s="254"/>
      <c r="C357" s="184"/>
      <c r="D357" s="184"/>
      <c r="E357" s="185"/>
      <c r="F357" s="255"/>
      <c r="G357" s="186"/>
      <c r="H357" s="186"/>
      <c r="I357" s="186"/>
      <c r="J357" s="186"/>
      <c r="K357" s="186"/>
      <c r="L357" s="186"/>
    </row>
    <row r="358" spans="2:12" ht="17.25" customHeight="1" thickBot="1">
      <c r="B358" s="188"/>
      <c r="C358" s="189"/>
      <c r="D358" s="190"/>
      <c r="E358" s="191" t="s">
        <v>255</v>
      </c>
      <c r="F358" s="98">
        <f>F10+F21+F32+F36+F39+F82+F85+F96+F100+F105+F215+F233+F292+F307+F316+F335+F352</f>
        <v>23859532</v>
      </c>
      <c r="G358" s="61"/>
      <c r="H358" s="61"/>
      <c r="I358" s="61"/>
      <c r="J358" s="61"/>
      <c r="K358" s="61"/>
      <c r="L358" s="61"/>
    </row>
    <row r="359" spans="2:12" ht="26.25" customHeight="1">
      <c r="B359" s="192"/>
      <c r="C359" s="192"/>
      <c r="D359" s="193"/>
      <c r="E359" s="194"/>
      <c r="F359" s="123"/>
      <c r="G359" s="61"/>
      <c r="H359" s="61"/>
      <c r="I359" s="61"/>
      <c r="J359" s="61"/>
      <c r="K359" s="61"/>
      <c r="L359" s="61"/>
    </row>
    <row r="360" spans="2:12" ht="26.25" customHeight="1">
      <c r="B360" s="192"/>
      <c r="C360" s="192"/>
      <c r="D360" s="193"/>
      <c r="E360" s="194"/>
      <c r="F360" s="123"/>
      <c r="G360" s="61"/>
      <c r="H360" s="61"/>
      <c r="I360" s="61"/>
      <c r="J360" s="61"/>
      <c r="K360" s="61"/>
      <c r="L360" s="61"/>
    </row>
    <row r="361" spans="2:12" ht="26.25" customHeight="1">
      <c r="B361" s="192"/>
      <c r="C361" s="192"/>
      <c r="D361" s="193"/>
      <c r="E361" s="194"/>
      <c r="F361" s="123"/>
      <c r="G361" s="61"/>
      <c r="H361" s="61"/>
      <c r="I361" s="61"/>
      <c r="J361" s="61"/>
      <c r="K361" s="61"/>
      <c r="L361" s="61"/>
    </row>
    <row r="362" spans="2:12" ht="26.25" customHeight="1">
      <c r="B362" s="192"/>
      <c r="C362" s="192"/>
      <c r="D362" s="193"/>
      <c r="E362" s="194"/>
      <c r="F362" s="123"/>
      <c r="G362" s="61"/>
      <c r="H362" s="61"/>
      <c r="I362" s="61"/>
      <c r="J362" s="61"/>
      <c r="K362" s="61"/>
      <c r="L362" s="61"/>
    </row>
    <row r="363" spans="2:12" ht="26.25" customHeight="1">
      <c r="B363" s="192"/>
      <c r="C363" s="192"/>
      <c r="D363" s="193"/>
      <c r="E363" s="194"/>
      <c r="F363" s="123"/>
      <c r="G363" s="61"/>
      <c r="H363" s="61"/>
      <c r="I363" s="61"/>
      <c r="J363" s="61"/>
      <c r="K363" s="61"/>
      <c r="L363" s="61"/>
    </row>
    <row r="364" spans="2:12" ht="14.25">
      <c r="B364" s="192"/>
      <c r="C364" s="192"/>
      <c r="D364" s="193"/>
      <c r="E364" s="194"/>
      <c r="F364" s="123"/>
      <c r="G364" s="61"/>
      <c r="H364" s="61"/>
      <c r="I364" s="61"/>
      <c r="J364" s="61"/>
      <c r="K364" s="61"/>
      <c r="L364" s="61"/>
    </row>
    <row r="365" spans="2:12" ht="27" customHeight="1">
      <c r="B365" s="192"/>
      <c r="C365" s="192"/>
      <c r="D365" s="193"/>
      <c r="E365" s="194"/>
      <c r="F365" s="123"/>
      <c r="G365" s="61"/>
      <c r="H365" s="61"/>
      <c r="I365" s="61"/>
      <c r="J365" s="61"/>
      <c r="K365" s="61"/>
      <c r="L365" s="61"/>
    </row>
    <row r="366" spans="2:12" ht="25.5" customHeight="1">
      <c r="B366" s="192"/>
      <c r="C366" s="192"/>
      <c r="D366" s="193"/>
      <c r="E366" s="194"/>
      <c r="F366" s="123"/>
      <c r="G366" s="61"/>
      <c r="H366" s="61"/>
      <c r="I366" s="61"/>
      <c r="J366" s="61"/>
      <c r="K366" s="61"/>
      <c r="L366" s="61"/>
    </row>
    <row r="367" spans="2:12" ht="14.25">
      <c r="B367" s="192"/>
      <c r="C367" s="192"/>
      <c r="D367" s="193"/>
      <c r="E367" s="194"/>
      <c r="F367" s="123"/>
      <c r="G367" s="61"/>
      <c r="H367" s="61"/>
      <c r="I367" s="61"/>
      <c r="J367" s="61"/>
      <c r="K367" s="61"/>
      <c r="L367" s="61"/>
    </row>
    <row r="368" spans="2:12" ht="12.75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</row>
    <row r="369" spans="2:12" ht="12.75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</row>
    <row r="370" spans="2:12" ht="12.75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</row>
    <row r="371" spans="2:12" ht="12.75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</row>
    <row r="372" spans="2:12" ht="12.75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</row>
    <row r="373" spans="2:12" ht="12.75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</row>
    <row r="374" spans="2:12" ht="12.75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</row>
    <row r="375" spans="2:12" ht="12.75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</row>
    <row r="376" spans="2:12" ht="12.75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</row>
    <row r="377" spans="2:12" ht="12.75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</row>
    <row r="378" spans="2:12" ht="12.75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</row>
    <row r="379" spans="2:12" ht="12.75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</row>
    <row r="380" spans="2:12" ht="12.75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</row>
    <row r="381" spans="2:12" ht="12.75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</row>
    <row r="382" spans="2:12" ht="12.75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</row>
    <row r="383" spans="2:12" ht="12.75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</row>
    <row r="384" spans="2:12" ht="12.75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</row>
    <row r="385" spans="2:12" ht="12.75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</row>
    <row r="386" spans="2:10" ht="12.75">
      <c r="B386" s="61"/>
      <c r="C386" s="61"/>
      <c r="D386" s="61"/>
      <c r="E386" s="61"/>
      <c r="F386" s="61"/>
      <c r="G386" s="61"/>
      <c r="H386" s="61"/>
      <c r="I386" s="61"/>
      <c r="J386" s="61"/>
    </row>
    <row r="387" spans="2:10" ht="12.75">
      <c r="B387" s="61"/>
      <c r="C387" s="61"/>
      <c r="D387" s="61"/>
      <c r="E387" s="61"/>
      <c r="F387" s="61"/>
      <c r="G387" s="61"/>
      <c r="H387" s="61"/>
      <c r="I387" s="61"/>
      <c r="J387" s="61"/>
    </row>
    <row r="388" spans="2:10" ht="12.75">
      <c r="B388" s="61"/>
      <c r="C388" s="61"/>
      <c r="D388" s="61"/>
      <c r="E388" s="61"/>
      <c r="F388" s="61"/>
      <c r="G388" s="61"/>
      <c r="H388" s="61"/>
      <c r="I388" s="61"/>
      <c r="J388" s="61"/>
    </row>
    <row r="389" spans="2:10" ht="12.75">
      <c r="B389" s="61"/>
      <c r="C389" s="61"/>
      <c r="D389" s="61"/>
      <c r="E389" s="61"/>
      <c r="F389" s="61"/>
      <c r="G389" s="61"/>
      <c r="H389" s="61"/>
      <c r="I389" s="61"/>
      <c r="J389" s="61"/>
    </row>
    <row r="390" spans="2:10" ht="12.75">
      <c r="B390" s="61"/>
      <c r="C390" s="61"/>
      <c r="D390" s="61"/>
      <c r="E390" s="61"/>
      <c r="F390" s="61"/>
      <c r="G390" s="61"/>
      <c r="H390" s="61"/>
      <c r="I390" s="61"/>
      <c r="J390" s="61"/>
    </row>
    <row r="391" spans="2:10" ht="12.75">
      <c r="B391" s="61"/>
      <c r="C391" s="61"/>
      <c r="D391" s="61"/>
      <c r="E391" s="61"/>
      <c r="F391" s="61"/>
      <c r="G391" s="61"/>
      <c r="H391" s="61"/>
      <c r="I391" s="61"/>
      <c r="J391" s="61"/>
    </row>
    <row r="392" spans="2:10" ht="12.75">
      <c r="B392" s="61"/>
      <c r="C392" s="61"/>
      <c r="D392" s="61"/>
      <c r="E392" s="61"/>
      <c r="F392" s="61"/>
      <c r="G392" s="61"/>
      <c r="H392" s="61"/>
      <c r="I392" s="61"/>
      <c r="J392" s="61"/>
    </row>
    <row r="393" spans="2:10" ht="12.75">
      <c r="B393" s="61"/>
      <c r="C393" s="61"/>
      <c r="D393" s="61"/>
      <c r="E393" s="61"/>
      <c r="F393" s="61"/>
      <c r="G393" s="61"/>
      <c r="H393" s="61"/>
      <c r="I393" s="61"/>
      <c r="J393" s="61"/>
    </row>
    <row r="394" spans="2:10" ht="12.75">
      <c r="B394" s="61"/>
      <c r="C394" s="61"/>
      <c r="D394" s="61"/>
      <c r="E394" s="61"/>
      <c r="F394" s="61"/>
      <c r="G394" s="61"/>
      <c r="H394" s="61"/>
      <c r="I394" s="61"/>
      <c r="J394" s="61"/>
    </row>
    <row r="395" spans="2:10" ht="12.75">
      <c r="B395" s="61"/>
      <c r="C395" s="61"/>
      <c r="D395" s="61"/>
      <c r="E395" s="61"/>
      <c r="F395" s="61"/>
      <c r="G395" s="61"/>
      <c r="H395" s="61"/>
      <c r="I395" s="61"/>
      <c r="J395" s="61"/>
    </row>
    <row r="396" spans="2:10" ht="12.75">
      <c r="B396" s="61"/>
      <c r="C396" s="61"/>
      <c r="D396" s="61"/>
      <c r="E396" s="61"/>
      <c r="F396" s="61"/>
      <c r="G396" s="61"/>
      <c r="H396" s="61"/>
      <c r="I396" s="61"/>
      <c r="J396" s="61"/>
    </row>
    <row r="397" spans="2:10" ht="12.75">
      <c r="B397" s="61"/>
      <c r="C397" s="61"/>
      <c r="D397" s="61"/>
      <c r="E397" s="61"/>
      <c r="F397" s="61"/>
      <c r="G397" s="61"/>
      <c r="H397" s="61"/>
      <c r="I397" s="61"/>
      <c r="J397" s="61"/>
    </row>
    <row r="398" spans="2:10" ht="12.75">
      <c r="B398" s="61"/>
      <c r="C398" s="61"/>
      <c r="D398" s="61"/>
      <c r="E398" s="61"/>
      <c r="F398" s="61"/>
      <c r="G398" s="61"/>
      <c r="H398" s="61"/>
      <c r="I398" s="61"/>
      <c r="J398" s="61"/>
    </row>
    <row r="399" spans="2:10" ht="12.75">
      <c r="B399" s="61"/>
      <c r="C399" s="61"/>
      <c r="D399" s="61"/>
      <c r="E399" s="61"/>
      <c r="F399" s="61"/>
      <c r="G399" s="61"/>
      <c r="H399" s="61"/>
      <c r="I399" s="61"/>
      <c r="J399" s="61"/>
    </row>
    <row r="400" spans="2:10" ht="12.75">
      <c r="B400" s="61"/>
      <c r="C400" s="61"/>
      <c r="D400" s="61"/>
      <c r="E400" s="61"/>
      <c r="F400" s="61"/>
      <c r="G400" s="61"/>
      <c r="H400" s="61"/>
      <c r="I400" s="61"/>
      <c r="J400" s="61"/>
    </row>
    <row r="401" spans="2:10" ht="12.75">
      <c r="B401" s="61"/>
      <c r="C401" s="61"/>
      <c r="D401" s="61"/>
      <c r="E401" s="61"/>
      <c r="F401" s="61"/>
      <c r="G401" s="61"/>
      <c r="H401" s="61"/>
      <c r="I401" s="61"/>
      <c r="J401" s="61"/>
    </row>
    <row r="402" spans="2:10" ht="12.75">
      <c r="B402" s="61"/>
      <c r="C402" s="61"/>
      <c r="D402" s="61"/>
      <c r="E402" s="61"/>
      <c r="F402" s="61"/>
      <c r="G402" s="61"/>
      <c r="H402" s="61"/>
      <c r="I402" s="61"/>
      <c r="J402" s="61"/>
    </row>
    <row r="403" spans="2:10" ht="12.75">
      <c r="B403" s="61"/>
      <c r="C403" s="61"/>
      <c r="D403" s="61"/>
      <c r="E403" s="61"/>
      <c r="F403" s="61"/>
      <c r="G403" s="61"/>
      <c r="H403" s="61"/>
      <c r="I403" s="61"/>
      <c r="J403" s="61"/>
    </row>
    <row r="404" spans="2:10" ht="12.75">
      <c r="B404" s="61"/>
      <c r="C404" s="61"/>
      <c r="D404" s="61"/>
      <c r="E404" s="61"/>
      <c r="F404" s="61"/>
      <c r="G404" s="61"/>
      <c r="H404" s="61"/>
      <c r="I404" s="61"/>
      <c r="J404" s="61"/>
    </row>
    <row r="405" spans="2:10" ht="12.75">
      <c r="B405" s="61"/>
      <c r="C405" s="61"/>
      <c r="D405" s="61"/>
      <c r="E405" s="61"/>
      <c r="F405" s="61"/>
      <c r="G405" s="61"/>
      <c r="H405" s="61"/>
      <c r="I405" s="61"/>
      <c r="J405" s="61"/>
    </row>
    <row r="406" spans="2:10" ht="12.75">
      <c r="B406" s="61"/>
      <c r="C406" s="61"/>
      <c r="D406" s="61"/>
      <c r="E406" s="61"/>
      <c r="F406" s="61"/>
      <c r="G406" s="61"/>
      <c r="H406" s="61"/>
      <c r="I406" s="61"/>
      <c r="J406" s="61"/>
    </row>
    <row r="407" spans="2:10" ht="12.75">
      <c r="B407" s="61"/>
      <c r="C407" s="61"/>
      <c r="D407" s="61"/>
      <c r="E407" s="61"/>
      <c r="F407" s="61"/>
      <c r="G407" s="61"/>
      <c r="H407" s="61"/>
      <c r="I407" s="61"/>
      <c r="J407" s="61"/>
    </row>
    <row r="408" spans="2:10" ht="12.75">
      <c r="B408" s="61"/>
      <c r="C408" s="61"/>
      <c r="D408" s="61"/>
      <c r="E408" s="61"/>
      <c r="F408" s="61"/>
      <c r="G408" s="61"/>
      <c r="H408" s="61"/>
      <c r="I408" s="61"/>
      <c r="J408" s="61"/>
    </row>
    <row r="409" spans="2:10" ht="12.75">
      <c r="B409" s="61"/>
      <c r="C409" s="61"/>
      <c r="D409" s="61"/>
      <c r="E409" s="61"/>
      <c r="F409" s="61"/>
      <c r="G409" s="61"/>
      <c r="H409" s="61"/>
      <c r="I409" s="61"/>
      <c r="J409" s="61"/>
    </row>
    <row r="410" spans="2:10" ht="12.75">
      <c r="B410" s="61"/>
      <c r="C410" s="61"/>
      <c r="D410" s="61"/>
      <c r="E410" s="61"/>
      <c r="F410" s="61"/>
      <c r="G410" s="61"/>
      <c r="H410" s="61"/>
      <c r="I410" s="61"/>
      <c r="J410" s="61"/>
    </row>
    <row r="411" spans="2:10" ht="12.75">
      <c r="B411" s="61"/>
      <c r="C411" s="61"/>
      <c r="D411" s="61"/>
      <c r="E411" s="61"/>
      <c r="F411" s="61"/>
      <c r="G411" s="61"/>
      <c r="H411" s="61"/>
      <c r="I411" s="61"/>
      <c r="J411" s="61"/>
    </row>
    <row r="412" spans="2:10" ht="12.75">
      <c r="B412" s="61"/>
      <c r="C412" s="61"/>
      <c r="D412" s="61"/>
      <c r="E412" s="61"/>
      <c r="F412" s="61"/>
      <c r="G412" s="61"/>
      <c r="H412" s="61"/>
      <c r="I412" s="61"/>
      <c r="J412" s="61"/>
    </row>
    <row r="413" spans="2:10" ht="12.75">
      <c r="B413" s="61"/>
      <c r="C413" s="61"/>
      <c r="D413" s="61"/>
      <c r="E413" s="61"/>
      <c r="F413" s="61"/>
      <c r="G413" s="61"/>
      <c r="H413" s="61"/>
      <c r="I413" s="61"/>
      <c r="J413" s="61"/>
    </row>
    <row r="414" spans="2:10" ht="12.75">
      <c r="B414" s="61"/>
      <c r="C414" s="61"/>
      <c r="D414" s="61"/>
      <c r="E414" s="61"/>
      <c r="F414" s="61"/>
      <c r="G414" s="61"/>
      <c r="H414" s="61"/>
      <c r="I414" s="61"/>
      <c r="J414" s="61"/>
    </row>
    <row r="415" spans="2:10" ht="12.75">
      <c r="B415" s="61"/>
      <c r="C415" s="61"/>
      <c r="D415" s="61"/>
      <c r="E415" s="61"/>
      <c r="F415" s="61"/>
      <c r="G415" s="61"/>
      <c r="H415" s="61"/>
      <c r="I415" s="61"/>
      <c r="J415" s="61"/>
    </row>
    <row r="416" spans="2:10" ht="12.75">
      <c r="B416" s="61"/>
      <c r="C416" s="61"/>
      <c r="D416" s="61"/>
      <c r="E416" s="61"/>
      <c r="F416" s="61"/>
      <c r="G416" s="61"/>
      <c r="H416" s="61"/>
      <c r="I416" s="61"/>
      <c r="J416" s="61"/>
    </row>
    <row r="417" spans="2:10" ht="12.75">
      <c r="B417" s="61"/>
      <c r="C417" s="61"/>
      <c r="D417" s="61"/>
      <c r="E417" s="61"/>
      <c r="F417" s="61"/>
      <c r="G417" s="61"/>
      <c r="H417" s="61"/>
      <c r="I417" s="61"/>
      <c r="J417" s="61"/>
    </row>
    <row r="418" spans="2:10" ht="12.75">
      <c r="B418" s="61"/>
      <c r="C418" s="61"/>
      <c r="D418" s="61"/>
      <c r="E418" s="61"/>
      <c r="F418" s="61"/>
      <c r="G418" s="61"/>
      <c r="H418" s="61"/>
      <c r="I418" s="61"/>
      <c r="J418" s="61"/>
    </row>
    <row r="419" spans="2:10" ht="12.75">
      <c r="B419" s="61"/>
      <c r="C419" s="61"/>
      <c r="D419" s="61"/>
      <c r="E419" s="61"/>
      <c r="F419" s="61"/>
      <c r="G419" s="61"/>
      <c r="H419" s="61"/>
      <c r="I419" s="61"/>
      <c r="J419" s="61"/>
    </row>
    <row r="420" spans="2:10" ht="12.75">
      <c r="B420" s="61"/>
      <c r="C420" s="61"/>
      <c r="D420" s="61"/>
      <c r="E420" s="61"/>
      <c r="F420" s="61"/>
      <c r="G420" s="61"/>
      <c r="H420" s="61"/>
      <c r="I420" s="61"/>
      <c r="J420" s="61"/>
    </row>
    <row r="421" spans="2:10" ht="12.75">
      <c r="B421" s="61"/>
      <c r="C421" s="61"/>
      <c r="D421" s="61"/>
      <c r="E421" s="61"/>
      <c r="F421" s="61"/>
      <c r="G421" s="61"/>
      <c r="H421" s="61"/>
      <c r="I421" s="61"/>
      <c r="J421" s="61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6"/>
  <sheetViews>
    <sheetView tabSelected="1" zoomScalePageLayoutView="0" workbookViewId="0" topLeftCell="A55">
      <selection activeCell="E3" sqref="E3"/>
    </sheetView>
  </sheetViews>
  <sheetFormatPr defaultColWidth="9.140625" defaultRowHeight="12.75"/>
  <cols>
    <col min="1" max="1" width="6.57421875" style="46" customWidth="1"/>
    <col min="2" max="2" width="5.28125" style="46" bestFit="1" customWidth="1"/>
    <col min="3" max="3" width="7.00390625" style="46" bestFit="1" customWidth="1"/>
    <col min="4" max="4" width="5.57421875" style="46" customWidth="1"/>
    <col min="5" max="5" width="47.8515625" style="46" customWidth="1"/>
    <col min="6" max="6" width="17.28125" style="46" customWidth="1"/>
    <col min="7" max="7" width="9.7109375" style="46" customWidth="1"/>
    <col min="8" max="8" width="7.8515625" style="46" customWidth="1"/>
    <col min="9" max="9" width="8.8515625" style="46" customWidth="1"/>
    <col min="10" max="16384" width="9.140625" style="46" customWidth="1"/>
  </cols>
  <sheetData>
    <row r="1" spans="5:9" ht="12.75">
      <c r="E1" s="196" t="s">
        <v>328</v>
      </c>
      <c r="G1" s="326"/>
      <c r="H1" s="326"/>
      <c r="I1" s="326"/>
    </row>
    <row r="2" spans="3:9" ht="12.75">
      <c r="C2" s="423"/>
      <c r="E2" s="448" t="s">
        <v>543</v>
      </c>
      <c r="G2" s="326"/>
      <c r="H2" s="326"/>
      <c r="I2" s="326"/>
    </row>
    <row r="3" spans="5:9" ht="12.75">
      <c r="E3" s="448" t="s">
        <v>544</v>
      </c>
      <c r="G3" s="326"/>
      <c r="H3" s="326"/>
      <c r="I3" s="326"/>
    </row>
    <row r="4" ht="18.75">
      <c r="E4" s="404"/>
    </row>
    <row r="5" ht="13.5" customHeight="1">
      <c r="E5" s="439"/>
    </row>
    <row r="6" spans="3:12" ht="44.25" customHeight="1">
      <c r="C6" s="591" t="s">
        <v>423</v>
      </c>
      <c r="D6" s="591"/>
      <c r="E6" s="591"/>
      <c r="F6" s="591"/>
      <c r="G6" s="77"/>
      <c r="H6" s="77"/>
      <c r="I6" s="77"/>
      <c r="J6" s="77"/>
      <c r="K6" s="77"/>
      <c r="L6" s="77"/>
    </row>
    <row r="7" spans="3:12" ht="14.25" customHeight="1"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3:12" ht="14.25" customHeight="1"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3:12" ht="17.25" customHeight="1" thickBot="1">
      <c r="C9" s="590" t="s">
        <v>116</v>
      </c>
      <c r="D9" s="590"/>
      <c r="E9" s="590"/>
      <c r="F9" s="77"/>
      <c r="G9" s="77"/>
      <c r="H9" s="77"/>
      <c r="I9" s="77"/>
      <c r="J9" s="77"/>
      <c r="K9" s="77"/>
      <c r="L9" s="77"/>
    </row>
    <row r="10" spans="2:8" ht="26.25" customHeight="1" thickBot="1">
      <c r="B10" s="78" t="s">
        <v>0</v>
      </c>
      <c r="C10" s="79" t="s">
        <v>1</v>
      </c>
      <c r="D10" s="80" t="s">
        <v>2</v>
      </c>
      <c r="E10" s="81" t="s">
        <v>256</v>
      </c>
      <c r="F10" s="82" t="s">
        <v>434</v>
      </c>
      <c r="G10" s="83"/>
      <c r="H10" s="83"/>
    </row>
    <row r="11" spans="2:8" ht="18" customHeight="1" thickBot="1">
      <c r="B11" s="84" t="s">
        <v>117</v>
      </c>
      <c r="C11" s="85"/>
      <c r="D11" s="85"/>
      <c r="E11" s="9" t="s">
        <v>16</v>
      </c>
      <c r="F11" s="86">
        <f>F12</f>
        <v>66200</v>
      </c>
      <c r="G11" s="87"/>
      <c r="H11" s="87"/>
    </row>
    <row r="12" spans="2:8" ht="16.5" customHeight="1">
      <c r="B12" s="88"/>
      <c r="C12" s="89" t="s">
        <v>118</v>
      </c>
      <c r="D12" s="89"/>
      <c r="E12" s="90" t="s">
        <v>404</v>
      </c>
      <c r="F12" s="91">
        <f>F13</f>
        <v>66200</v>
      </c>
      <c r="G12" s="92"/>
      <c r="H12" s="92"/>
    </row>
    <row r="13" spans="2:8" ht="36.75" thickBot="1">
      <c r="B13" s="93"/>
      <c r="C13" s="93"/>
      <c r="D13" s="93" t="s">
        <v>119</v>
      </c>
      <c r="E13" s="42" t="s">
        <v>120</v>
      </c>
      <c r="F13" s="94">
        <v>66200</v>
      </c>
      <c r="G13" s="95"/>
      <c r="H13" s="95"/>
    </row>
    <row r="14" spans="2:8" ht="45.75" thickBot="1">
      <c r="B14" s="96" t="s">
        <v>121</v>
      </c>
      <c r="C14" s="97"/>
      <c r="D14" s="97"/>
      <c r="E14" s="570" t="s">
        <v>511</v>
      </c>
      <c r="F14" s="98">
        <f>F15</f>
        <v>1491</v>
      </c>
      <c r="G14" s="87"/>
      <c r="H14" s="87"/>
    </row>
    <row r="15" spans="2:8" ht="28.5">
      <c r="B15" s="88"/>
      <c r="C15" s="89" t="s">
        <v>122</v>
      </c>
      <c r="D15" s="89"/>
      <c r="E15" s="90" t="s">
        <v>25</v>
      </c>
      <c r="F15" s="91">
        <f>F16</f>
        <v>1491</v>
      </c>
      <c r="G15" s="92"/>
      <c r="H15" s="92"/>
    </row>
    <row r="16" spans="2:8" ht="36.75" thickBot="1">
      <c r="B16" s="93"/>
      <c r="C16" s="93"/>
      <c r="D16" s="93" t="s">
        <v>119</v>
      </c>
      <c r="E16" s="42" t="s">
        <v>120</v>
      </c>
      <c r="F16" s="94">
        <v>1491</v>
      </c>
      <c r="G16" s="95"/>
      <c r="H16" s="95"/>
    </row>
    <row r="17" spans="2:8" ht="16.5" thickBot="1">
      <c r="B17" s="96" t="s">
        <v>124</v>
      </c>
      <c r="C17" s="97"/>
      <c r="D17" s="97"/>
      <c r="E17" s="9" t="s">
        <v>64</v>
      </c>
      <c r="F17" s="98">
        <f>F18+F20</f>
        <v>2424544</v>
      </c>
      <c r="G17" s="87"/>
      <c r="H17" s="87"/>
    </row>
    <row r="18" spans="2:8" ht="42.75">
      <c r="B18" s="88"/>
      <c r="C18" s="89" t="s">
        <v>125</v>
      </c>
      <c r="D18" s="89"/>
      <c r="E18" s="571" t="s">
        <v>518</v>
      </c>
      <c r="F18" s="91">
        <f>F19</f>
        <v>2419377</v>
      </c>
      <c r="G18" s="92"/>
      <c r="H18" s="92"/>
    </row>
    <row r="19" spans="2:8" ht="36">
      <c r="B19" s="93"/>
      <c r="C19" s="93"/>
      <c r="D19" s="93" t="s">
        <v>119</v>
      </c>
      <c r="E19" s="42" t="s">
        <v>120</v>
      </c>
      <c r="F19" s="94">
        <v>2419377</v>
      </c>
      <c r="G19" s="95"/>
      <c r="H19" s="95"/>
    </row>
    <row r="20" spans="2:8" ht="71.25">
      <c r="B20" s="99"/>
      <c r="C20" s="100" t="s">
        <v>126</v>
      </c>
      <c r="D20" s="100"/>
      <c r="E20" s="572" t="s">
        <v>519</v>
      </c>
      <c r="F20" s="102">
        <f>F21</f>
        <v>5167</v>
      </c>
      <c r="G20" s="92"/>
      <c r="H20" s="92"/>
    </row>
    <row r="21" spans="2:8" ht="36">
      <c r="B21" s="93"/>
      <c r="C21" s="93"/>
      <c r="D21" s="93" t="s">
        <v>119</v>
      </c>
      <c r="E21" s="42" t="s">
        <v>120</v>
      </c>
      <c r="F21" s="94">
        <v>5167</v>
      </c>
      <c r="G21" s="95"/>
      <c r="H21" s="95"/>
    </row>
    <row r="22" spans="2:8" ht="13.5" thickBot="1">
      <c r="B22" s="103"/>
      <c r="C22" s="103"/>
      <c r="D22" s="103"/>
      <c r="E22" s="104"/>
      <c r="F22" s="105"/>
      <c r="G22" s="95"/>
      <c r="H22" s="95"/>
    </row>
    <row r="23" spans="2:8" ht="16.5" thickBot="1">
      <c r="B23" s="106"/>
      <c r="C23" s="106"/>
      <c r="D23" s="106"/>
      <c r="E23" s="107" t="s">
        <v>128</v>
      </c>
      <c r="F23" s="108">
        <f>F11+F14+F17</f>
        <v>2492235</v>
      </c>
      <c r="G23" s="109"/>
      <c r="H23" s="109"/>
    </row>
    <row r="24" spans="2:8" ht="15.75">
      <c r="B24" s="106"/>
      <c r="C24" s="106"/>
      <c r="D24" s="106"/>
      <c r="E24" s="110"/>
      <c r="F24" s="111"/>
      <c r="G24" s="109"/>
      <c r="H24" s="109"/>
    </row>
    <row r="25" spans="2:8" ht="15.75">
      <c r="B25" s="106"/>
      <c r="C25" s="106"/>
      <c r="D25" s="106"/>
      <c r="E25" s="110"/>
      <c r="F25" s="111"/>
      <c r="G25" s="109"/>
      <c r="H25" s="109"/>
    </row>
    <row r="26" spans="2:8" ht="15.75">
      <c r="B26" s="106"/>
      <c r="C26" s="106"/>
      <c r="D26" s="106"/>
      <c r="E26" s="110"/>
      <c r="F26" s="111"/>
      <c r="G26" s="109"/>
      <c r="H26" s="109"/>
    </row>
    <row r="27" spans="2:8" ht="15.75">
      <c r="B27" s="106"/>
      <c r="C27" s="106"/>
      <c r="D27" s="106"/>
      <c r="E27" s="110"/>
      <c r="F27" s="111"/>
      <c r="G27" s="109"/>
      <c r="H27" s="109"/>
    </row>
    <row r="28" spans="2:8" ht="15.75">
      <c r="B28" s="106"/>
      <c r="C28" s="106"/>
      <c r="D28" s="106"/>
      <c r="E28" s="110"/>
      <c r="F28" s="111"/>
      <c r="G28" s="109"/>
      <c r="H28" s="109"/>
    </row>
    <row r="29" spans="2:8" ht="15.75">
      <c r="B29" s="106"/>
      <c r="C29" s="106"/>
      <c r="D29" s="106"/>
      <c r="E29" s="110"/>
      <c r="F29" s="111"/>
      <c r="G29" s="109"/>
      <c r="H29" s="109"/>
    </row>
    <row r="30" spans="2:8" ht="15.75">
      <c r="B30" s="106"/>
      <c r="C30" s="106"/>
      <c r="D30" s="106"/>
      <c r="E30" s="110"/>
      <c r="F30" s="111"/>
      <c r="G30" s="109"/>
      <c r="H30" s="109"/>
    </row>
    <row r="31" spans="2:8" ht="15.75">
      <c r="B31" s="106"/>
      <c r="C31" s="106"/>
      <c r="D31" s="106"/>
      <c r="E31" s="110"/>
      <c r="F31" s="111"/>
      <c r="G31" s="109"/>
      <c r="H31" s="109"/>
    </row>
    <row r="32" spans="2:8" ht="15.75">
      <c r="B32" s="106"/>
      <c r="C32" s="106"/>
      <c r="D32" s="106"/>
      <c r="E32" s="110"/>
      <c r="F32" s="111"/>
      <c r="G32" s="109"/>
      <c r="H32" s="109"/>
    </row>
    <row r="33" spans="2:8" ht="15.75">
      <c r="B33" s="106"/>
      <c r="C33" s="106"/>
      <c r="D33" s="106"/>
      <c r="E33" s="110"/>
      <c r="F33" s="111"/>
      <c r="G33" s="109"/>
      <c r="H33" s="109"/>
    </row>
    <row r="34" spans="2:8" ht="15.75">
      <c r="B34" s="106"/>
      <c r="C34" s="106"/>
      <c r="D34" s="106"/>
      <c r="E34" s="110"/>
      <c r="F34" s="111"/>
      <c r="G34" s="109"/>
      <c r="H34" s="109"/>
    </row>
    <row r="35" spans="2:8" ht="15.75">
      <c r="B35" s="106"/>
      <c r="C35" s="106"/>
      <c r="D35" s="106"/>
      <c r="E35" s="110"/>
      <c r="F35" s="111"/>
      <c r="G35" s="109"/>
      <c r="H35" s="109"/>
    </row>
    <row r="36" spans="2:8" ht="15.75">
      <c r="B36" s="106"/>
      <c r="C36" s="106"/>
      <c r="D36" s="106"/>
      <c r="E36" s="110"/>
      <c r="F36" s="111"/>
      <c r="G36" s="109"/>
      <c r="H36" s="109"/>
    </row>
    <row r="37" spans="2:8" ht="15.75">
      <c r="B37" s="106"/>
      <c r="C37" s="106"/>
      <c r="D37" s="106"/>
      <c r="E37" s="110"/>
      <c r="F37" s="111"/>
      <c r="G37" s="109"/>
      <c r="H37" s="109"/>
    </row>
    <row r="38" spans="2:8" ht="15.75">
      <c r="B38" s="106"/>
      <c r="C38" s="106"/>
      <c r="D38" s="106"/>
      <c r="E38" s="110"/>
      <c r="F38" s="111"/>
      <c r="G38" s="109"/>
      <c r="H38" s="109"/>
    </row>
    <row r="39" spans="2:8" ht="15.75">
      <c r="B39" s="106"/>
      <c r="C39" s="106"/>
      <c r="D39" s="106"/>
      <c r="E39" s="196" t="s">
        <v>405</v>
      </c>
      <c r="F39" s="111"/>
      <c r="G39" s="109"/>
      <c r="H39" s="109"/>
    </row>
    <row r="40" spans="2:8" ht="11.25" customHeight="1">
      <c r="B40" s="106"/>
      <c r="C40" s="106"/>
      <c r="D40" s="106"/>
      <c r="E40" s="110"/>
      <c r="F40" s="111"/>
      <c r="G40" s="109"/>
      <c r="H40" s="109"/>
    </row>
    <row r="41" spans="2:8" ht="11.25" customHeight="1">
      <c r="B41" s="106"/>
      <c r="C41" s="106"/>
      <c r="D41" s="106"/>
      <c r="E41" s="110"/>
      <c r="F41" s="111"/>
      <c r="G41" s="109"/>
      <c r="H41" s="109"/>
    </row>
    <row r="42" spans="2:8" ht="18.75" customHeight="1" thickBot="1">
      <c r="B42" s="103"/>
      <c r="C42" s="590" t="s">
        <v>129</v>
      </c>
      <c r="D42" s="590"/>
      <c r="E42" s="590"/>
      <c r="F42" s="105"/>
      <c r="G42" s="61"/>
      <c r="H42" s="256"/>
    </row>
    <row r="43" spans="2:6" ht="24" customHeight="1" thickBot="1">
      <c r="B43" s="78" t="s">
        <v>0</v>
      </c>
      <c r="C43" s="79" t="s">
        <v>1</v>
      </c>
      <c r="D43" s="80" t="s">
        <v>2</v>
      </c>
      <c r="E43" s="81" t="s">
        <v>256</v>
      </c>
      <c r="F43" s="82" t="s">
        <v>434</v>
      </c>
    </row>
    <row r="44" spans="2:6" ht="16.5" thickBot="1">
      <c r="B44" s="96" t="s">
        <v>117</v>
      </c>
      <c r="C44" s="97"/>
      <c r="D44" s="97"/>
      <c r="E44" s="9" t="s">
        <v>16</v>
      </c>
      <c r="F44" s="98">
        <f>F45</f>
        <v>66200</v>
      </c>
    </row>
    <row r="45" spans="2:6" ht="14.25">
      <c r="B45" s="99"/>
      <c r="C45" s="100" t="s">
        <v>118</v>
      </c>
      <c r="D45" s="100"/>
      <c r="E45" s="101" t="s">
        <v>404</v>
      </c>
      <c r="F45" s="102">
        <f>SUM(F46:F48)</f>
        <v>66200</v>
      </c>
    </row>
    <row r="46" spans="2:6" ht="14.25" customHeight="1">
      <c r="B46" s="112"/>
      <c r="C46" s="112"/>
      <c r="D46" s="112">
        <v>4010</v>
      </c>
      <c r="E46" s="42" t="s">
        <v>130</v>
      </c>
      <c r="F46" s="94">
        <v>55200</v>
      </c>
    </row>
    <row r="47" spans="2:6" ht="14.25" customHeight="1">
      <c r="B47" s="112"/>
      <c r="C47" s="112"/>
      <c r="D47" s="112">
        <v>4110</v>
      </c>
      <c r="E47" s="42" t="s">
        <v>131</v>
      </c>
      <c r="F47" s="94">
        <v>9600</v>
      </c>
    </row>
    <row r="48" spans="2:6" ht="14.25" customHeight="1" thickBot="1">
      <c r="B48" s="112"/>
      <c r="C48" s="112"/>
      <c r="D48" s="112">
        <v>4120</v>
      </c>
      <c r="E48" s="42" t="s">
        <v>132</v>
      </c>
      <c r="F48" s="94">
        <v>1400</v>
      </c>
    </row>
    <row r="49" spans="2:6" ht="43.5" customHeight="1" thickBot="1">
      <c r="B49" s="96" t="s">
        <v>121</v>
      </c>
      <c r="C49" s="97"/>
      <c r="D49" s="97"/>
      <c r="E49" s="570" t="s">
        <v>511</v>
      </c>
      <c r="F49" s="98">
        <f>F50</f>
        <v>1491</v>
      </c>
    </row>
    <row r="50" spans="2:6" ht="28.5" customHeight="1">
      <c r="B50" s="99"/>
      <c r="C50" s="100" t="s">
        <v>122</v>
      </c>
      <c r="D50" s="100"/>
      <c r="E50" s="101" t="s">
        <v>25</v>
      </c>
      <c r="F50" s="102">
        <f>SUM(F51:F51)</f>
        <v>1491</v>
      </c>
    </row>
    <row r="51" spans="2:6" ht="15.75" customHeight="1" thickBot="1">
      <c r="B51" s="112"/>
      <c r="C51" s="112"/>
      <c r="D51" s="112">
        <v>4300</v>
      </c>
      <c r="E51" s="42" t="s">
        <v>134</v>
      </c>
      <c r="F51" s="94">
        <v>1491</v>
      </c>
    </row>
    <row r="52" spans="2:6" ht="16.5" thickBot="1">
      <c r="B52" s="96" t="s">
        <v>124</v>
      </c>
      <c r="C52" s="97"/>
      <c r="D52" s="97"/>
      <c r="E52" s="9" t="s">
        <v>64</v>
      </c>
      <c r="F52" s="98">
        <f>F53+F68</f>
        <v>2424544</v>
      </c>
    </row>
    <row r="53" spans="2:6" ht="42.75">
      <c r="B53" s="99"/>
      <c r="C53" s="100" t="s">
        <v>125</v>
      </c>
      <c r="D53" s="100"/>
      <c r="E53" s="571" t="s">
        <v>518</v>
      </c>
      <c r="F53" s="102">
        <f>SUM(F54:F67)</f>
        <v>2419377</v>
      </c>
    </row>
    <row r="54" spans="2:6" ht="14.25" customHeight="1">
      <c r="B54" s="99"/>
      <c r="C54" s="113"/>
      <c r="D54" s="114" t="s">
        <v>136</v>
      </c>
      <c r="E54" s="42" t="s">
        <v>524</v>
      </c>
      <c r="F54" s="115">
        <v>1200</v>
      </c>
    </row>
    <row r="55" spans="2:6" ht="14.25" customHeight="1">
      <c r="B55" s="112"/>
      <c r="C55" s="112"/>
      <c r="D55" s="112">
        <v>3110</v>
      </c>
      <c r="E55" s="42" t="s">
        <v>137</v>
      </c>
      <c r="F55" s="116">
        <v>2295655</v>
      </c>
    </row>
    <row r="56" spans="2:6" ht="14.25" customHeight="1">
      <c r="B56" s="112"/>
      <c r="C56" s="112"/>
      <c r="D56" s="112">
        <v>4010</v>
      </c>
      <c r="E56" s="42" t="s">
        <v>130</v>
      </c>
      <c r="F56" s="116">
        <v>50700</v>
      </c>
    </row>
    <row r="57" spans="2:6" ht="14.25" customHeight="1">
      <c r="B57" s="112"/>
      <c r="C57" s="112"/>
      <c r="D57" s="112">
        <v>4040</v>
      </c>
      <c r="E57" s="42" t="s">
        <v>138</v>
      </c>
      <c r="F57" s="116">
        <v>3302</v>
      </c>
    </row>
    <row r="58" spans="2:6" ht="14.25" customHeight="1">
      <c r="B58" s="112"/>
      <c r="C58" s="112"/>
      <c r="D58" s="112">
        <v>4110</v>
      </c>
      <c r="E58" s="42" t="s">
        <v>131</v>
      </c>
      <c r="F58" s="116">
        <v>48400</v>
      </c>
    </row>
    <row r="59" spans="2:6" ht="14.25" customHeight="1">
      <c r="B59" s="112"/>
      <c r="C59" s="112"/>
      <c r="D59" s="112">
        <v>4120</v>
      </c>
      <c r="E59" s="42" t="s">
        <v>132</v>
      </c>
      <c r="F59" s="116">
        <v>1500</v>
      </c>
    </row>
    <row r="60" spans="2:6" ht="14.25" customHeight="1">
      <c r="B60" s="112"/>
      <c r="C60" s="112"/>
      <c r="D60" s="112">
        <v>4170</v>
      </c>
      <c r="E60" s="42" t="s">
        <v>139</v>
      </c>
      <c r="F60" s="116">
        <v>1000</v>
      </c>
    </row>
    <row r="61" spans="2:6" ht="14.25" customHeight="1">
      <c r="B61" s="112"/>
      <c r="C61" s="112"/>
      <c r="D61" s="112">
        <v>4210</v>
      </c>
      <c r="E61" s="42" t="s">
        <v>135</v>
      </c>
      <c r="F61" s="116">
        <v>2700</v>
      </c>
    </row>
    <row r="62" spans="2:6" ht="14.25" customHeight="1">
      <c r="B62" s="112"/>
      <c r="C62" s="112"/>
      <c r="D62" s="112">
        <v>4260</v>
      </c>
      <c r="E62" s="42" t="s">
        <v>140</v>
      </c>
      <c r="F62" s="116">
        <v>600</v>
      </c>
    </row>
    <row r="63" spans="2:6" ht="14.25" customHeight="1">
      <c r="B63" s="112"/>
      <c r="C63" s="112"/>
      <c r="D63" s="112">
        <v>4270</v>
      </c>
      <c r="E63" s="42" t="s">
        <v>141</v>
      </c>
      <c r="F63" s="116">
        <v>300</v>
      </c>
    </row>
    <row r="64" spans="2:6" ht="14.25" customHeight="1">
      <c r="B64" s="112"/>
      <c r="C64" s="112"/>
      <c r="D64" s="112">
        <v>4300</v>
      </c>
      <c r="E64" s="42" t="s">
        <v>134</v>
      </c>
      <c r="F64" s="116">
        <v>12000</v>
      </c>
    </row>
    <row r="65" spans="2:6" ht="14.25" customHeight="1">
      <c r="B65" s="112"/>
      <c r="C65" s="112"/>
      <c r="D65" s="112">
        <v>4410</v>
      </c>
      <c r="E65" s="42" t="s">
        <v>144</v>
      </c>
      <c r="F65" s="116">
        <v>500</v>
      </c>
    </row>
    <row r="66" spans="2:6" ht="14.25" customHeight="1">
      <c r="B66" s="112"/>
      <c r="C66" s="112"/>
      <c r="D66" s="112">
        <v>4430</v>
      </c>
      <c r="E66" s="42" t="s">
        <v>145</v>
      </c>
      <c r="F66" s="116">
        <v>120</v>
      </c>
    </row>
    <row r="67" spans="2:6" ht="14.25" customHeight="1">
      <c r="B67" s="112"/>
      <c r="C67" s="112"/>
      <c r="D67" s="112">
        <v>4700</v>
      </c>
      <c r="E67" s="42" t="s">
        <v>205</v>
      </c>
      <c r="F67" s="116">
        <v>1400</v>
      </c>
    </row>
    <row r="68" spans="2:6" ht="71.25">
      <c r="B68" s="99"/>
      <c r="C68" s="100" t="s">
        <v>126</v>
      </c>
      <c r="D68" s="100"/>
      <c r="E68" s="572" t="s">
        <v>519</v>
      </c>
      <c r="F68" s="102">
        <f>F69</f>
        <v>5167</v>
      </c>
    </row>
    <row r="69" spans="2:6" ht="14.25" customHeight="1">
      <c r="B69" s="112"/>
      <c r="C69" s="112"/>
      <c r="D69" s="112">
        <v>4130</v>
      </c>
      <c r="E69" s="42" t="s">
        <v>147</v>
      </c>
      <c r="F69" s="94">
        <v>5167</v>
      </c>
    </row>
    <row r="70" spans="2:6" ht="13.5" thickBot="1">
      <c r="B70" s="117"/>
      <c r="C70" s="117"/>
      <c r="D70" s="117"/>
      <c r="E70" s="118"/>
      <c r="F70" s="105"/>
    </row>
    <row r="71" spans="2:6" ht="16.5" thickBot="1">
      <c r="B71" s="119"/>
      <c r="C71" s="119"/>
      <c r="D71" s="120"/>
      <c r="E71" s="121" t="s">
        <v>128</v>
      </c>
      <c r="F71" s="122">
        <f>F44+F49+F52</f>
        <v>2492235</v>
      </c>
    </row>
    <row r="72" spans="2:6" ht="15.75">
      <c r="B72" s="119"/>
      <c r="C72" s="119"/>
      <c r="D72" s="120"/>
      <c r="E72" s="110"/>
      <c r="F72" s="285"/>
    </row>
    <row r="73" spans="2:6" ht="32.25" customHeight="1">
      <c r="B73" s="475"/>
      <c r="C73" s="591" t="s">
        <v>435</v>
      </c>
      <c r="D73" s="591"/>
      <c r="E73" s="591"/>
      <c r="F73" s="591"/>
    </row>
    <row r="74" spans="2:7" ht="15" thickBot="1">
      <c r="B74" s="476"/>
      <c r="C74" s="476"/>
      <c r="D74" s="476"/>
      <c r="E74" s="477"/>
      <c r="F74" s="123"/>
      <c r="G74" s="61"/>
    </row>
    <row r="75" spans="2:7" ht="15.75">
      <c r="B75" s="478" t="s">
        <v>0</v>
      </c>
      <c r="C75" s="479" t="s">
        <v>1</v>
      </c>
      <c r="D75" s="480" t="s">
        <v>2</v>
      </c>
      <c r="E75" s="171" t="s">
        <v>256</v>
      </c>
      <c r="F75" s="481" t="s">
        <v>434</v>
      </c>
      <c r="G75" s="61"/>
    </row>
    <row r="76" spans="2:6" ht="24">
      <c r="B76" s="482" t="s">
        <v>124</v>
      </c>
      <c r="C76" s="482" t="s">
        <v>125</v>
      </c>
      <c r="D76" s="482" t="s">
        <v>417</v>
      </c>
      <c r="E76" s="286" t="s">
        <v>418</v>
      </c>
      <c r="F76" s="565">
        <v>10500</v>
      </c>
    </row>
  </sheetData>
  <sheetProtection/>
  <mergeCells count="4">
    <mergeCell ref="C42:E42"/>
    <mergeCell ref="C6:F6"/>
    <mergeCell ref="C9:E9"/>
    <mergeCell ref="C73:F73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PageLayoutView="0" workbookViewId="0" topLeftCell="A10">
      <selection activeCell="E3" sqref="E3"/>
    </sheetView>
  </sheetViews>
  <sheetFormatPr defaultColWidth="9.140625" defaultRowHeight="12.75"/>
  <cols>
    <col min="1" max="1" width="4.28125" style="46" customWidth="1"/>
    <col min="2" max="2" width="4.7109375" style="46" bestFit="1" customWidth="1"/>
    <col min="3" max="3" width="42.140625" style="46" customWidth="1"/>
    <col min="4" max="4" width="18.00390625" style="46" customWidth="1"/>
    <col min="5" max="5" width="19.28125" style="46" customWidth="1"/>
    <col min="6" max="6" width="3.57421875" style="46" customWidth="1"/>
    <col min="7" max="16384" width="9.140625" style="46" customWidth="1"/>
  </cols>
  <sheetData>
    <row r="1" ht="12.75">
      <c r="D1" t="s">
        <v>115</v>
      </c>
    </row>
    <row r="2" spans="2:4" ht="18.75">
      <c r="B2" s="423"/>
      <c r="C2" s="327"/>
      <c r="D2" s="448" t="s">
        <v>545</v>
      </c>
    </row>
    <row r="3" ht="12.75">
      <c r="D3" s="448" t="s">
        <v>546</v>
      </c>
    </row>
    <row r="5" ht="18.75">
      <c r="C5" s="405"/>
    </row>
    <row r="6" ht="15">
      <c r="C6" s="440"/>
    </row>
    <row r="7" spans="2:5" ht="15" customHeight="1">
      <c r="B7" s="257" t="s">
        <v>424</v>
      </c>
      <c r="C7" s="257"/>
      <c r="D7" s="257"/>
      <c r="E7" s="257"/>
    </row>
    <row r="8" ht="6.75" customHeight="1">
      <c r="B8" s="50"/>
    </row>
    <row r="9" ht="12.75">
      <c r="E9" s="243" t="s">
        <v>74</v>
      </c>
    </row>
    <row r="10" spans="2:5" ht="15" customHeight="1">
      <c r="B10" s="593" t="s">
        <v>75</v>
      </c>
      <c r="C10" s="593" t="s">
        <v>76</v>
      </c>
      <c r="D10" s="592" t="s">
        <v>77</v>
      </c>
      <c r="E10" s="592" t="s">
        <v>436</v>
      </c>
    </row>
    <row r="11" spans="2:5" ht="15" customHeight="1">
      <c r="B11" s="593"/>
      <c r="C11" s="593"/>
      <c r="D11" s="593"/>
      <c r="E11" s="592"/>
    </row>
    <row r="12" spans="2:5" ht="15.75" customHeight="1">
      <c r="B12" s="593"/>
      <c r="C12" s="593"/>
      <c r="D12" s="593"/>
      <c r="E12" s="592"/>
    </row>
    <row r="13" spans="2:5" s="52" customFormat="1" ht="8.25" customHeight="1" thickBot="1">
      <c r="B13" s="333">
        <v>1</v>
      </c>
      <c r="C13" s="333">
        <v>2</v>
      </c>
      <c r="D13" s="333">
        <v>3</v>
      </c>
      <c r="E13" s="333">
        <v>4</v>
      </c>
    </row>
    <row r="14" spans="2:5" ht="18.75" customHeight="1" thickBot="1">
      <c r="B14" s="594" t="s">
        <v>78</v>
      </c>
      <c r="C14" s="595"/>
      <c r="D14" s="291"/>
      <c r="E14" s="292">
        <f>E15+E20+E22</f>
        <v>5266784</v>
      </c>
    </row>
    <row r="15" spans="2:5" ht="25.5">
      <c r="B15" s="53" t="s">
        <v>79</v>
      </c>
      <c r="C15" s="566" t="s">
        <v>490</v>
      </c>
      <c r="D15" s="53" t="s">
        <v>80</v>
      </c>
      <c r="E15" s="665">
        <v>5266784</v>
      </c>
    </row>
    <row r="16" spans="2:5" ht="25.5">
      <c r="B16" s="54" t="s">
        <v>82</v>
      </c>
      <c r="C16" s="566" t="s">
        <v>491</v>
      </c>
      <c r="D16" s="54" t="s">
        <v>257</v>
      </c>
      <c r="E16" s="56"/>
    </row>
    <row r="17" spans="2:5" ht="42" customHeight="1">
      <c r="B17" s="54" t="s">
        <v>84</v>
      </c>
      <c r="C17" s="57" t="s">
        <v>492</v>
      </c>
      <c r="D17" s="54" t="s">
        <v>83</v>
      </c>
      <c r="E17" s="55"/>
    </row>
    <row r="18" spans="2:5" ht="25.5">
      <c r="B18" s="54" t="s">
        <v>86</v>
      </c>
      <c r="C18" s="57" t="s">
        <v>493</v>
      </c>
      <c r="D18" s="54" t="s">
        <v>85</v>
      </c>
      <c r="E18" s="55"/>
    </row>
    <row r="19" spans="2:5" ht="18.75" customHeight="1">
      <c r="B19" s="54" t="s">
        <v>87</v>
      </c>
      <c r="C19" s="55" t="s">
        <v>494</v>
      </c>
      <c r="D19" s="54" t="s">
        <v>259</v>
      </c>
      <c r="E19" s="55"/>
    </row>
    <row r="20" spans="2:5" ht="18.75" customHeight="1">
      <c r="B20" s="54" t="s">
        <v>89</v>
      </c>
      <c r="C20" s="55" t="s">
        <v>495</v>
      </c>
      <c r="D20" s="54" t="s">
        <v>88</v>
      </c>
      <c r="E20" s="55"/>
    </row>
    <row r="21" spans="2:5" ht="25.5">
      <c r="B21" s="54" t="s">
        <v>91</v>
      </c>
      <c r="C21" s="57" t="s">
        <v>496</v>
      </c>
      <c r="D21" s="54" t="s">
        <v>90</v>
      </c>
      <c r="E21" s="55"/>
    </row>
    <row r="22" spans="2:5" ht="18.75" customHeight="1" thickBot="1">
      <c r="B22" s="54" t="s">
        <v>258</v>
      </c>
      <c r="C22" s="59" t="s">
        <v>497</v>
      </c>
      <c r="D22" s="58" t="s">
        <v>92</v>
      </c>
      <c r="E22" s="260"/>
    </row>
    <row r="23" spans="2:5" ht="18.75" customHeight="1" thickBot="1">
      <c r="B23" s="594" t="s">
        <v>93</v>
      </c>
      <c r="C23" s="595"/>
      <c r="D23" s="291"/>
      <c r="E23" s="292">
        <f>E24+E26</f>
        <v>3862000</v>
      </c>
    </row>
    <row r="24" spans="2:5" ht="25.5">
      <c r="B24" s="53" t="s">
        <v>79</v>
      </c>
      <c r="C24" s="566" t="s">
        <v>498</v>
      </c>
      <c r="D24" s="53" t="s">
        <v>94</v>
      </c>
      <c r="E24" s="258">
        <v>1830000</v>
      </c>
    </row>
    <row r="25" spans="2:5" ht="25.5">
      <c r="B25" s="54" t="s">
        <v>82</v>
      </c>
      <c r="C25" s="566" t="s">
        <v>500</v>
      </c>
      <c r="D25" s="53" t="s">
        <v>499</v>
      </c>
      <c r="E25" s="56"/>
    </row>
    <row r="26" spans="2:5" ht="38.25">
      <c r="B26" s="54" t="s">
        <v>84</v>
      </c>
      <c r="C26" s="57" t="s">
        <v>95</v>
      </c>
      <c r="D26" s="54" t="s">
        <v>96</v>
      </c>
      <c r="E26" s="259">
        <v>2032000</v>
      </c>
    </row>
    <row r="27" spans="2:5" ht="18.75" customHeight="1">
      <c r="B27" s="54" t="s">
        <v>86</v>
      </c>
      <c r="C27" s="55" t="s">
        <v>501</v>
      </c>
      <c r="D27" s="54" t="s">
        <v>97</v>
      </c>
      <c r="E27" s="55"/>
    </row>
    <row r="28" spans="2:5" ht="18.75" customHeight="1">
      <c r="B28" s="54" t="s">
        <v>87</v>
      </c>
      <c r="C28" s="55" t="s">
        <v>502</v>
      </c>
      <c r="D28" s="54" t="s">
        <v>98</v>
      </c>
      <c r="E28" s="55"/>
    </row>
    <row r="29" spans="2:5" ht="18.75" customHeight="1">
      <c r="B29" s="54" t="s">
        <v>89</v>
      </c>
      <c r="C29" s="55" t="s">
        <v>260</v>
      </c>
      <c r="D29" s="54" t="s">
        <v>99</v>
      </c>
      <c r="E29" s="55"/>
    </row>
    <row r="30" spans="2:5" ht="18.75" customHeight="1">
      <c r="B30" s="54" t="s">
        <v>91</v>
      </c>
      <c r="C30" s="55" t="s">
        <v>503</v>
      </c>
      <c r="D30" s="54" t="s">
        <v>100</v>
      </c>
      <c r="E30" s="55"/>
    </row>
    <row r="31" spans="2:5" ht="7.5" customHeight="1">
      <c r="B31" s="60"/>
      <c r="C31" s="61"/>
      <c r="D31" s="61"/>
      <c r="E31" s="61"/>
    </row>
    <row r="32" spans="2:5" ht="12.75">
      <c r="B32" s="62"/>
      <c r="C32" s="63"/>
      <c r="D32" s="63"/>
      <c r="E32" s="63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53"/>
  <sheetViews>
    <sheetView tabSelected="1" zoomScalePageLayoutView="0" workbookViewId="0" topLeftCell="B1">
      <selection activeCell="E3" sqref="E3"/>
    </sheetView>
  </sheetViews>
  <sheetFormatPr defaultColWidth="9.140625" defaultRowHeight="12.75"/>
  <cols>
    <col min="1" max="1" width="0.9921875" style="425" customWidth="1"/>
    <col min="2" max="2" width="3.57421875" style="425" bestFit="1" customWidth="1"/>
    <col min="3" max="3" width="16.7109375" style="425" customWidth="1"/>
    <col min="4" max="4" width="9.28125" style="425" customWidth="1"/>
    <col min="5" max="5" width="7.421875" style="425" customWidth="1"/>
    <col min="6" max="6" width="10.28125" style="425" customWidth="1"/>
    <col min="7" max="7" width="8.421875" style="425" customWidth="1"/>
    <col min="8" max="9" width="9.7109375" style="425" customWidth="1"/>
    <col min="10" max="10" width="8.7109375" style="425" customWidth="1"/>
    <col min="11" max="11" width="6.8515625" style="425" customWidth="1"/>
    <col min="12" max="12" width="6.57421875" style="425" customWidth="1"/>
    <col min="13" max="13" width="8.8515625" style="425" bestFit="1" customWidth="1"/>
    <col min="14" max="14" width="10.00390625" style="425" customWidth="1"/>
    <col min="15" max="15" width="12.421875" style="425" customWidth="1"/>
    <col min="16" max="16" width="7.140625" style="425" customWidth="1"/>
    <col min="17" max="17" width="5.140625" style="425" customWidth="1"/>
    <col min="18" max="18" width="10.00390625" style="425" customWidth="1"/>
    <col min="19" max="19" width="0.42578125" style="425" customWidth="1"/>
    <col min="20" max="16384" width="9.140625" style="425" customWidth="1"/>
  </cols>
  <sheetData>
    <row r="1" ht="13.5" customHeight="1">
      <c r="N1" t="s">
        <v>319</v>
      </c>
    </row>
    <row r="2" ht="13.5" customHeight="1">
      <c r="N2" s="448" t="s">
        <v>545</v>
      </c>
    </row>
    <row r="3" spans="5:16" ht="13.5" customHeight="1">
      <c r="E3" s="426"/>
      <c r="F3" s="426"/>
      <c r="N3" s="448" t="s">
        <v>546</v>
      </c>
      <c r="P3" s="429"/>
    </row>
    <row r="4" spans="5:16" ht="15" customHeight="1">
      <c r="E4" s="426"/>
      <c r="F4" s="426"/>
      <c r="H4" s="440"/>
      <c r="N4"/>
      <c r="P4" s="429"/>
    </row>
    <row r="5" spans="2:18" ht="15.75">
      <c r="B5" s="596" t="s">
        <v>425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</row>
    <row r="7" spans="2:18" ht="11.25">
      <c r="B7" s="597" t="s">
        <v>287</v>
      </c>
      <c r="C7" s="597" t="s">
        <v>288</v>
      </c>
      <c r="D7" s="598" t="s">
        <v>289</v>
      </c>
      <c r="E7" s="598" t="s">
        <v>290</v>
      </c>
      <c r="F7" s="598" t="s">
        <v>291</v>
      </c>
      <c r="G7" s="597" t="s">
        <v>107</v>
      </c>
      <c r="H7" s="597"/>
      <c r="I7" s="597" t="s">
        <v>292</v>
      </c>
      <c r="J7" s="597"/>
      <c r="K7" s="597"/>
      <c r="L7" s="597"/>
      <c r="M7" s="597"/>
      <c r="N7" s="597"/>
      <c r="O7" s="597"/>
      <c r="P7" s="597"/>
      <c r="Q7" s="597"/>
      <c r="R7" s="597"/>
    </row>
    <row r="8" spans="2:18" ht="11.25">
      <c r="B8" s="597"/>
      <c r="C8" s="597"/>
      <c r="D8" s="598"/>
      <c r="E8" s="598"/>
      <c r="F8" s="598"/>
      <c r="G8" s="598" t="s">
        <v>293</v>
      </c>
      <c r="H8" s="598" t="s">
        <v>294</v>
      </c>
      <c r="I8" s="597" t="s">
        <v>463</v>
      </c>
      <c r="J8" s="597"/>
      <c r="K8" s="597"/>
      <c r="L8" s="597"/>
      <c r="M8" s="597"/>
      <c r="N8" s="597"/>
      <c r="O8" s="597"/>
      <c r="P8" s="597"/>
      <c r="Q8" s="597"/>
      <c r="R8" s="597"/>
    </row>
    <row r="9" spans="2:18" ht="11.25">
      <c r="B9" s="597"/>
      <c r="C9" s="597"/>
      <c r="D9" s="598"/>
      <c r="E9" s="598"/>
      <c r="F9" s="598"/>
      <c r="G9" s="598"/>
      <c r="H9" s="598"/>
      <c r="I9" s="598" t="s">
        <v>295</v>
      </c>
      <c r="J9" s="597" t="s">
        <v>113</v>
      </c>
      <c r="K9" s="597"/>
      <c r="L9" s="597"/>
      <c r="M9" s="597"/>
      <c r="N9" s="597"/>
      <c r="O9" s="597"/>
      <c r="P9" s="597"/>
      <c r="Q9" s="597"/>
      <c r="R9" s="597"/>
    </row>
    <row r="10" spans="2:18" ht="23.25" customHeight="1">
      <c r="B10" s="597"/>
      <c r="C10" s="597"/>
      <c r="D10" s="598"/>
      <c r="E10" s="598"/>
      <c r="F10" s="598"/>
      <c r="G10" s="598"/>
      <c r="H10" s="598"/>
      <c r="I10" s="598"/>
      <c r="J10" s="597" t="s">
        <v>296</v>
      </c>
      <c r="K10" s="597"/>
      <c r="L10" s="597"/>
      <c r="M10" s="597"/>
      <c r="N10" s="599" t="s">
        <v>294</v>
      </c>
      <c r="O10" s="600"/>
      <c r="P10" s="600"/>
      <c r="Q10" s="600"/>
      <c r="R10" s="601"/>
    </row>
    <row r="11" spans="2:18" ht="11.25">
      <c r="B11" s="597"/>
      <c r="C11" s="597"/>
      <c r="D11" s="598"/>
      <c r="E11" s="598"/>
      <c r="F11" s="598"/>
      <c r="G11" s="598"/>
      <c r="H11" s="598"/>
      <c r="I11" s="598"/>
      <c r="J11" s="598" t="s">
        <v>297</v>
      </c>
      <c r="K11" s="597" t="s">
        <v>298</v>
      </c>
      <c r="L11" s="597"/>
      <c r="M11" s="597"/>
      <c r="N11" s="598" t="s">
        <v>299</v>
      </c>
      <c r="O11" s="598" t="s">
        <v>298</v>
      </c>
      <c r="P11" s="598"/>
      <c r="Q11" s="598"/>
      <c r="R11" s="598"/>
    </row>
    <row r="12" spans="2:18" ht="48" customHeight="1">
      <c r="B12" s="597"/>
      <c r="C12" s="597"/>
      <c r="D12" s="598"/>
      <c r="E12" s="598"/>
      <c r="F12" s="598"/>
      <c r="G12" s="598"/>
      <c r="H12" s="598"/>
      <c r="I12" s="598"/>
      <c r="J12" s="598"/>
      <c r="K12" s="427" t="s">
        <v>300</v>
      </c>
      <c r="L12" s="427" t="s">
        <v>301</v>
      </c>
      <c r="M12" s="427" t="s">
        <v>302</v>
      </c>
      <c r="N12" s="598"/>
      <c r="O12" s="427" t="s">
        <v>303</v>
      </c>
      <c r="P12" s="427" t="s">
        <v>300</v>
      </c>
      <c r="Q12" s="427" t="s">
        <v>301</v>
      </c>
      <c r="R12" s="427" t="s">
        <v>304</v>
      </c>
    </row>
    <row r="13" spans="2:18" ht="11.25">
      <c r="B13" s="428">
        <v>1</v>
      </c>
      <c r="C13" s="428">
        <v>2</v>
      </c>
      <c r="D13" s="428">
        <v>3</v>
      </c>
      <c r="E13" s="428">
        <v>4</v>
      </c>
      <c r="F13" s="428">
        <v>5</v>
      </c>
      <c r="G13" s="428">
        <v>6</v>
      </c>
      <c r="H13" s="428">
        <v>7</v>
      </c>
      <c r="I13" s="428">
        <v>8</v>
      </c>
      <c r="J13" s="428">
        <v>9</v>
      </c>
      <c r="K13" s="428">
        <v>10</v>
      </c>
      <c r="L13" s="428">
        <v>11</v>
      </c>
      <c r="M13" s="428">
        <v>12</v>
      </c>
      <c r="N13" s="428">
        <v>13</v>
      </c>
      <c r="O13" s="428">
        <v>14</v>
      </c>
      <c r="P13" s="428">
        <v>15</v>
      </c>
      <c r="Q13" s="428">
        <v>16</v>
      </c>
      <c r="R13" s="428">
        <v>17</v>
      </c>
    </row>
    <row r="14" spans="2:18" ht="11.25">
      <c r="B14" s="453">
        <v>1</v>
      </c>
      <c r="C14" s="454" t="s">
        <v>305</v>
      </c>
      <c r="D14" s="602" t="s">
        <v>112</v>
      </c>
      <c r="E14" s="603"/>
      <c r="F14" s="545"/>
      <c r="G14" s="545"/>
      <c r="H14" s="545"/>
      <c r="I14" s="545"/>
      <c r="J14" s="546"/>
      <c r="K14" s="454"/>
      <c r="L14" s="454"/>
      <c r="M14" s="546"/>
      <c r="N14" s="545"/>
      <c r="O14" s="545"/>
      <c r="P14" s="545"/>
      <c r="Q14" s="545"/>
      <c r="R14" s="545"/>
    </row>
    <row r="15" spans="2:18" ht="11.25">
      <c r="B15" s="607" t="s">
        <v>306</v>
      </c>
      <c r="C15" s="454" t="s">
        <v>307</v>
      </c>
      <c r="D15" s="547" t="s">
        <v>314</v>
      </c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9"/>
    </row>
    <row r="16" spans="2:18" ht="11.25">
      <c r="B16" s="607"/>
      <c r="C16" s="454" t="s">
        <v>308</v>
      </c>
      <c r="D16" s="550" t="s">
        <v>315</v>
      </c>
      <c r="E16" s="551"/>
      <c r="F16" s="551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3"/>
    </row>
    <row r="17" spans="2:18" ht="11.25">
      <c r="B17" s="607"/>
      <c r="C17" s="454" t="s">
        <v>309</v>
      </c>
      <c r="D17" s="550" t="s">
        <v>349</v>
      </c>
      <c r="E17" s="551"/>
      <c r="F17" s="551"/>
      <c r="G17" s="551"/>
      <c r="H17" s="551"/>
      <c r="I17" s="552"/>
      <c r="J17" s="552"/>
      <c r="K17" s="552"/>
      <c r="L17" s="552"/>
      <c r="M17" s="552"/>
      <c r="N17" s="552"/>
      <c r="O17" s="552"/>
      <c r="P17" s="552"/>
      <c r="Q17" s="552"/>
      <c r="R17" s="553"/>
    </row>
    <row r="18" spans="2:18" ht="11.25">
      <c r="B18" s="607"/>
      <c r="C18" s="454" t="s">
        <v>310</v>
      </c>
      <c r="D18" s="554" t="s">
        <v>473</v>
      </c>
      <c r="E18" s="555"/>
      <c r="F18" s="555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7"/>
    </row>
    <row r="19" spans="2:18" ht="11.25">
      <c r="B19" s="607"/>
      <c r="C19" s="454" t="s">
        <v>311</v>
      </c>
      <c r="D19" s="454"/>
      <c r="E19" s="454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</row>
    <row r="20" spans="2:18" ht="11.25">
      <c r="B20" s="607"/>
      <c r="C20" s="454" t="s">
        <v>464</v>
      </c>
      <c r="D20" s="608"/>
      <c r="E20" s="611" t="s">
        <v>318</v>
      </c>
      <c r="F20" s="558"/>
      <c r="G20" s="558"/>
      <c r="H20" s="558"/>
      <c r="I20" s="604"/>
      <c r="J20" s="604"/>
      <c r="K20" s="604"/>
      <c r="L20" s="604"/>
      <c r="M20" s="604"/>
      <c r="N20" s="604"/>
      <c r="O20" s="604"/>
      <c r="P20" s="604"/>
      <c r="Q20" s="604"/>
      <c r="R20" s="604"/>
    </row>
    <row r="21" spans="2:18" ht="11.25" customHeight="1">
      <c r="B21" s="607"/>
      <c r="C21" s="454" t="s">
        <v>463</v>
      </c>
      <c r="D21" s="609"/>
      <c r="E21" s="612"/>
      <c r="F21" s="558"/>
      <c r="G21" s="558"/>
      <c r="H21" s="558"/>
      <c r="I21" s="605"/>
      <c r="J21" s="605"/>
      <c r="K21" s="605"/>
      <c r="L21" s="605"/>
      <c r="M21" s="605"/>
      <c r="N21" s="605"/>
      <c r="O21" s="605"/>
      <c r="P21" s="605"/>
      <c r="Q21" s="605"/>
      <c r="R21" s="605"/>
    </row>
    <row r="22" spans="2:18" ht="11.25" customHeight="1">
      <c r="B22" s="607"/>
      <c r="C22" s="454" t="s">
        <v>465</v>
      </c>
      <c r="D22" s="610"/>
      <c r="E22" s="613"/>
      <c r="F22" s="558"/>
      <c r="G22" s="558"/>
      <c r="H22" s="558"/>
      <c r="I22" s="606"/>
      <c r="J22" s="606"/>
      <c r="K22" s="606"/>
      <c r="L22" s="606"/>
      <c r="M22" s="606"/>
      <c r="N22" s="606"/>
      <c r="O22" s="606"/>
      <c r="P22" s="606"/>
      <c r="Q22" s="606"/>
      <c r="R22" s="606"/>
    </row>
    <row r="23" spans="2:18" ht="11.25">
      <c r="B23" s="453">
        <v>2</v>
      </c>
      <c r="C23" s="454" t="s">
        <v>312</v>
      </c>
      <c r="D23" s="602" t="s">
        <v>112</v>
      </c>
      <c r="E23" s="603"/>
      <c r="F23" s="545">
        <f>F28</f>
        <v>143778.3</v>
      </c>
      <c r="G23" s="545">
        <f>G28</f>
        <v>21566.75</v>
      </c>
      <c r="H23" s="545">
        <f>H28</f>
        <v>122211.55</v>
      </c>
      <c r="I23" s="545">
        <f>I28</f>
        <v>62640</v>
      </c>
      <c r="J23" s="545">
        <f>J28</f>
        <v>9396</v>
      </c>
      <c r="K23" s="454"/>
      <c r="L23" s="454"/>
      <c r="M23" s="545">
        <f>M28</f>
        <v>9396</v>
      </c>
      <c r="N23" s="545">
        <f>N28</f>
        <v>53244</v>
      </c>
      <c r="O23" s="454"/>
      <c r="P23" s="454"/>
      <c r="Q23" s="454"/>
      <c r="R23" s="545">
        <f>R28</f>
        <v>53244</v>
      </c>
    </row>
    <row r="24" spans="2:18" ht="11.25">
      <c r="B24" s="607" t="s">
        <v>313</v>
      </c>
      <c r="C24" s="454" t="s">
        <v>307</v>
      </c>
      <c r="D24" s="547" t="s">
        <v>314</v>
      </c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9"/>
    </row>
    <row r="25" spans="2:18" ht="11.25">
      <c r="B25" s="607"/>
      <c r="C25" s="454" t="s">
        <v>308</v>
      </c>
      <c r="D25" s="550" t="s">
        <v>315</v>
      </c>
      <c r="E25" s="551"/>
      <c r="F25" s="551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3"/>
    </row>
    <row r="26" spans="2:18" ht="11.25">
      <c r="B26" s="607"/>
      <c r="C26" s="454" t="s">
        <v>309</v>
      </c>
      <c r="D26" s="550" t="s">
        <v>349</v>
      </c>
      <c r="E26" s="551"/>
      <c r="F26" s="551"/>
      <c r="G26" s="551"/>
      <c r="H26" s="551"/>
      <c r="I26" s="552"/>
      <c r="J26" s="552"/>
      <c r="K26" s="552"/>
      <c r="L26" s="552"/>
      <c r="M26" s="552"/>
      <c r="N26" s="552"/>
      <c r="O26" s="552"/>
      <c r="P26" s="552"/>
      <c r="Q26" s="552"/>
      <c r="R26" s="553"/>
    </row>
    <row r="27" spans="2:18" ht="11.25">
      <c r="B27" s="607"/>
      <c r="C27" s="454" t="s">
        <v>310</v>
      </c>
      <c r="D27" s="554" t="s">
        <v>473</v>
      </c>
      <c r="E27" s="555"/>
      <c r="F27" s="555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7"/>
    </row>
    <row r="28" spans="2:18" ht="11.25">
      <c r="B28" s="607"/>
      <c r="C28" s="454" t="s">
        <v>311</v>
      </c>
      <c r="D28" s="454"/>
      <c r="E28" s="454"/>
      <c r="F28" s="545">
        <f>F29+F30</f>
        <v>143778.3</v>
      </c>
      <c r="G28" s="545">
        <f>G29+G30</f>
        <v>21566.75</v>
      </c>
      <c r="H28" s="545">
        <f>H29+H30</f>
        <v>122211.55</v>
      </c>
      <c r="I28" s="545">
        <f>I29+I30+I31</f>
        <v>62640</v>
      </c>
      <c r="J28" s="545">
        <f>J29+J30+J31</f>
        <v>9396</v>
      </c>
      <c r="K28" s="454"/>
      <c r="L28" s="454"/>
      <c r="M28" s="545">
        <f>M29+M30+M31</f>
        <v>9396</v>
      </c>
      <c r="N28" s="545">
        <f>N29+N30+N31</f>
        <v>53244</v>
      </c>
      <c r="O28" s="454"/>
      <c r="P28" s="454"/>
      <c r="Q28" s="454"/>
      <c r="R28" s="545">
        <f>R29+R30+R31</f>
        <v>53244</v>
      </c>
    </row>
    <row r="29" spans="2:18" ht="11.25">
      <c r="B29" s="607"/>
      <c r="C29" s="454" t="s">
        <v>464</v>
      </c>
      <c r="D29" s="608"/>
      <c r="E29" s="611" t="s">
        <v>318</v>
      </c>
      <c r="F29" s="545">
        <v>81138.3</v>
      </c>
      <c r="G29" s="545">
        <v>12170.75</v>
      </c>
      <c r="H29" s="545">
        <v>68967.55</v>
      </c>
      <c r="I29" s="604">
        <v>62640</v>
      </c>
      <c r="J29" s="604">
        <v>9396</v>
      </c>
      <c r="K29" s="604"/>
      <c r="L29" s="604"/>
      <c r="M29" s="604">
        <v>9396</v>
      </c>
      <c r="N29" s="604">
        <v>53244</v>
      </c>
      <c r="O29" s="604"/>
      <c r="P29" s="604"/>
      <c r="Q29" s="604"/>
      <c r="R29" s="604">
        <v>53244</v>
      </c>
    </row>
    <row r="30" spans="2:18" ht="11.25">
      <c r="B30" s="607"/>
      <c r="C30" s="454" t="s">
        <v>463</v>
      </c>
      <c r="D30" s="609"/>
      <c r="E30" s="612"/>
      <c r="F30" s="545">
        <v>62640</v>
      </c>
      <c r="G30" s="545">
        <v>9396</v>
      </c>
      <c r="H30" s="545">
        <v>53244</v>
      </c>
      <c r="I30" s="605"/>
      <c r="J30" s="605"/>
      <c r="K30" s="605"/>
      <c r="L30" s="605"/>
      <c r="M30" s="605"/>
      <c r="N30" s="605"/>
      <c r="O30" s="605"/>
      <c r="P30" s="605"/>
      <c r="Q30" s="605"/>
      <c r="R30" s="605"/>
    </row>
    <row r="31" spans="2:18" ht="11.25">
      <c r="B31" s="607"/>
      <c r="C31" s="454" t="s">
        <v>465</v>
      </c>
      <c r="D31" s="610"/>
      <c r="E31" s="613"/>
      <c r="F31" s="454"/>
      <c r="G31" s="454"/>
      <c r="H31" s="454"/>
      <c r="I31" s="606"/>
      <c r="J31" s="606"/>
      <c r="K31" s="606"/>
      <c r="L31" s="606"/>
      <c r="M31" s="606"/>
      <c r="N31" s="606"/>
      <c r="O31" s="606"/>
      <c r="P31" s="606"/>
      <c r="Q31" s="606"/>
      <c r="R31" s="606"/>
    </row>
    <row r="32" spans="2:18" ht="11.25">
      <c r="B32" s="455">
        <v>3</v>
      </c>
      <c r="C32" s="456" t="s">
        <v>316</v>
      </c>
      <c r="D32" s="602" t="s">
        <v>112</v>
      </c>
      <c r="E32" s="603"/>
      <c r="F32" s="545">
        <f>F14+F23</f>
        <v>143778.3</v>
      </c>
      <c r="G32" s="545">
        <f>G14+G23</f>
        <v>21566.75</v>
      </c>
      <c r="H32" s="545">
        <f>H14+H23</f>
        <v>122211.55</v>
      </c>
      <c r="I32" s="545">
        <f>I14+I23</f>
        <v>62640</v>
      </c>
      <c r="J32" s="545">
        <f>J14+J23</f>
        <v>9396</v>
      </c>
      <c r="K32" s="454"/>
      <c r="L32" s="454"/>
      <c r="M32" s="545">
        <f>M14+M23</f>
        <v>9396</v>
      </c>
      <c r="N32" s="545">
        <f>N14+N23</f>
        <v>53244</v>
      </c>
      <c r="O32" s="454"/>
      <c r="P32" s="454"/>
      <c r="Q32" s="454"/>
      <c r="R32" s="545">
        <f>R14+R23</f>
        <v>53244</v>
      </c>
    </row>
    <row r="33" spans="2:18" ht="11.25">
      <c r="B33" s="528">
        <v>4</v>
      </c>
      <c r="C33" s="529" t="s">
        <v>305</v>
      </c>
      <c r="D33" s="625" t="s">
        <v>112</v>
      </c>
      <c r="E33" s="626"/>
      <c r="F33" s="530">
        <f>F38</f>
        <v>62400</v>
      </c>
      <c r="G33" s="530">
        <f>G38</f>
        <v>9360</v>
      </c>
      <c r="H33" s="530">
        <f>H38</f>
        <v>53040</v>
      </c>
      <c r="I33" s="530">
        <f>I38</f>
        <v>62400</v>
      </c>
      <c r="J33" s="530">
        <f>J38</f>
        <v>9360</v>
      </c>
      <c r="K33" s="529"/>
      <c r="L33" s="529"/>
      <c r="M33" s="530">
        <f>M38</f>
        <v>9360</v>
      </c>
      <c r="N33" s="530">
        <f>N38</f>
        <v>53040</v>
      </c>
      <c r="O33" s="530"/>
      <c r="P33" s="530"/>
      <c r="Q33" s="530"/>
      <c r="R33" s="530">
        <f>R38</f>
        <v>53040</v>
      </c>
    </row>
    <row r="34" spans="2:18" ht="11.25">
      <c r="B34" s="615" t="s">
        <v>466</v>
      </c>
      <c r="C34" s="529" t="s">
        <v>307</v>
      </c>
      <c r="D34" s="531" t="s">
        <v>314</v>
      </c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3"/>
    </row>
    <row r="35" spans="2:18" ht="11.25">
      <c r="B35" s="615"/>
      <c r="C35" s="529" t="s">
        <v>308</v>
      </c>
      <c r="D35" s="534" t="s">
        <v>315</v>
      </c>
      <c r="E35" s="535"/>
      <c r="F35" s="535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7"/>
    </row>
    <row r="36" spans="2:18" ht="11.25">
      <c r="B36" s="615"/>
      <c r="C36" s="529" t="s">
        <v>309</v>
      </c>
      <c r="D36" s="534" t="s">
        <v>349</v>
      </c>
      <c r="E36" s="535"/>
      <c r="F36" s="535"/>
      <c r="G36" s="535"/>
      <c r="H36" s="535"/>
      <c r="I36" s="536"/>
      <c r="J36" s="536"/>
      <c r="K36" s="536"/>
      <c r="L36" s="536"/>
      <c r="M36" s="536"/>
      <c r="N36" s="536"/>
      <c r="O36" s="536"/>
      <c r="P36" s="536"/>
      <c r="Q36" s="536"/>
      <c r="R36" s="537"/>
    </row>
    <row r="37" spans="2:18" ht="11.25">
      <c r="B37" s="615"/>
      <c r="C37" s="529" t="s">
        <v>310</v>
      </c>
      <c r="D37" s="538" t="s">
        <v>474</v>
      </c>
      <c r="E37" s="539"/>
      <c r="F37" s="539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1"/>
    </row>
    <row r="38" spans="2:18" ht="11.25">
      <c r="B38" s="615"/>
      <c r="C38" s="529" t="s">
        <v>311</v>
      </c>
      <c r="D38" s="529"/>
      <c r="E38" s="529"/>
      <c r="F38" s="542">
        <f>F39+F40+F41</f>
        <v>62400</v>
      </c>
      <c r="G38" s="542">
        <f>G39+G40+G41</f>
        <v>9360</v>
      </c>
      <c r="H38" s="542">
        <f>H39+H40+H41</f>
        <v>53040</v>
      </c>
      <c r="I38" s="542">
        <f>I39+I40+I41</f>
        <v>62400</v>
      </c>
      <c r="J38" s="542">
        <f>J39+J40+J41</f>
        <v>9360</v>
      </c>
      <c r="K38" s="542"/>
      <c r="L38" s="542"/>
      <c r="M38" s="542">
        <f>M39+M40+M41</f>
        <v>9360</v>
      </c>
      <c r="N38" s="542">
        <f>N39+N40+N41</f>
        <v>53040</v>
      </c>
      <c r="O38" s="542"/>
      <c r="P38" s="542"/>
      <c r="Q38" s="542"/>
      <c r="R38" s="542">
        <f>R39+R40+R41</f>
        <v>53040</v>
      </c>
    </row>
    <row r="39" spans="2:18" ht="11.25">
      <c r="B39" s="615"/>
      <c r="C39" s="529" t="s">
        <v>464</v>
      </c>
      <c r="D39" s="616"/>
      <c r="E39" s="619" t="s">
        <v>318</v>
      </c>
      <c r="F39" s="542"/>
      <c r="G39" s="542"/>
      <c r="H39" s="542"/>
      <c r="I39" s="622">
        <v>62400</v>
      </c>
      <c r="J39" s="622">
        <v>9360</v>
      </c>
      <c r="K39" s="622"/>
      <c r="L39" s="622"/>
      <c r="M39" s="622">
        <v>9360</v>
      </c>
      <c r="N39" s="622">
        <v>53040</v>
      </c>
      <c r="O39" s="622"/>
      <c r="P39" s="622"/>
      <c r="Q39" s="622"/>
      <c r="R39" s="622">
        <v>53040</v>
      </c>
    </row>
    <row r="40" spans="2:18" ht="11.25">
      <c r="B40" s="615"/>
      <c r="C40" s="529" t="s">
        <v>463</v>
      </c>
      <c r="D40" s="617"/>
      <c r="E40" s="620"/>
      <c r="F40" s="542">
        <v>62400</v>
      </c>
      <c r="G40" s="542">
        <v>9360</v>
      </c>
      <c r="H40" s="542">
        <v>53040</v>
      </c>
      <c r="I40" s="623"/>
      <c r="J40" s="623"/>
      <c r="K40" s="623"/>
      <c r="L40" s="623"/>
      <c r="M40" s="623"/>
      <c r="N40" s="623"/>
      <c r="O40" s="623"/>
      <c r="P40" s="623"/>
      <c r="Q40" s="623"/>
      <c r="R40" s="623"/>
    </row>
    <row r="41" spans="2:18" ht="11.25">
      <c r="B41" s="615"/>
      <c r="C41" s="529" t="s">
        <v>465</v>
      </c>
      <c r="D41" s="618"/>
      <c r="E41" s="621"/>
      <c r="F41" s="542"/>
      <c r="G41" s="542"/>
      <c r="H41" s="542"/>
      <c r="I41" s="624"/>
      <c r="J41" s="624"/>
      <c r="K41" s="624"/>
      <c r="L41" s="624"/>
      <c r="M41" s="624"/>
      <c r="N41" s="624"/>
      <c r="O41" s="624"/>
      <c r="P41" s="624"/>
      <c r="Q41" s="624"/>
      <c r="R41" s="624"/>
    </row>
    <row r="42" spans="2:18" ht="11.25">
      <c r="B42" s="528">
        <v>5</v>
      </c>
      <c r="C42" s="529" t="s">
        <v>312</v>
      </c>
      <c r="D42" s="625" t="s">
        <v>112</v>
      </c>
      <c r="E42" s="626"/>
      <c r="F42" s="530">
        <f>F47</f>
        <v>1634000</v>
      </c>
      <c r="G42" s="530">
        <f>G47</f>
        <v>245100</v>
      </c>
      <c r="H42" s="530">
        <f>H47</f>
        <v>1388900</v>
      </c>
      <c r="I42" s="530">
        <f>I47</f>
        <v>860961</v>
      </c>
      <c r="J42" s="530">
        <f>J47</f>
        <v>129144.15</v>
      </c>
      <c r="K42" s="529"/>
      <c r="L42" s="529"/>
      <c r="M42" s="530">
        <f>M47</f>
        <v>129144.15</v>
      </c>
      <c r="N42" s="530">
        <f>N47</f>
        <v>731816.85</v>
      </c>
      <c r="O42" s="529"/>
      <c r="P42" s="529"/>
      <c r="Q42" s="529"/>
      <c r="R42" s="530">
        <f>R47</f>
        <v>731816.85</v>
      </c>
    </row>
    <row r="43" spans="2:18" ht="11.25">
      <c r="B43" s="615" t="s">
        <v>467</v>
      </c>
      <c r="C43" s="529" t="s">
        <v>307</v>
      </c>
      <c r="D43" s="531" t="s">
        <v>314</v>
      </c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3"/>
    </row>
    <row r="44" spans="2:18" ht="11.25">
      <c r="B44" s="615"/>
      <c r="C44" s="529" t="s">
        <v>308</v>
      </c>
      <c r="D44" s="534" t="s">
        <v>315</v>
      </c>
      <c r="E44" s="535"/>
      <c r="F44" s="535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7"/>
    </row>
    <row r="45" spans="2:18" ht="11.25">
      <c r="B45" s="615"/>
      <c r="C45" s="529" t="s">
        <v>309</v>
      </c>
      <c r="D45" s="534" t="s">
        <v>349</v>
      </c>
      <c r="E45" s="535"/>
      <c r="F45" s="535"/>
      <c r="G45" s="535"/>
      <c r="H45" s="535"/>
      <c r="I45" s="536"/>
      <c r="J45" s="536"/>
      <c r="K45" s="536"/>
      <c r="L45" s="536"/>
      <c r="M45" s="536"/>
      <c r="N45" s="536"/>
      <c r="O45" s="536"/>
      <c r="P45" s="536"/>
      <c r="Q45" s="536"/>
      <c r="R45" s="537"/>
    </row>
    <row r="46" spans="2:18" ht="11.25">
      <c r="B46" s="615"/>
      <c r="C46" s="529" t="s">
        <v>310</v>
      </c>
      <c r="D46" s="538" t="s">
        <v>474</v>
      </c>
      <c r="E46" s="539"/>
      <c r="F46" s="539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1"/>
    </row>
    <row r="47" spans="2:18" ht="11.25">
      <c r="B47" s="615"/>
      <c r="C47" s="529" t="s">
        <v>311</v>
      </c>
      <c r="D47" s="529"/>
      <c r="E47" s="529"/>
      <c r="F47" s="530">
        <f>F48+F49+F50</f>
        <v>1634000</v>
      </c>
      <c r="G47" s="530">
        <f>G48+G49+G50</f>
        <v>245100</v>
      </c>
      <c r="H47" s="530">
        <f>H48+H49+H50</f>
        <v>1388900</v>
      </c>
      <c r="I47" s="530">
        <f>I48+I49+I50</f>
        <v>860961</v>
      </c>
      <c r="J47" s="530">
        <f>J48+J49+J50</f>
        <v>129144.15</v>
      </c>
      <c r="K47" s="529"/>
      <c r="L47" s="529"/>
      <c r="M47" s="530">
        <f>M48+M49+M50</f>
        <v>129144.15</v>
      </c>
      <c r="N47" s="530">
        <f>N48+N49+N50</f>
        <v>731816.85</v>
      </c>
      <c r="O47" s="529"/>
      <c r="P47" s="529"/>
      <c r="Q47" s="529"/>
      <c r="R47" s="530">
        <f>R48+R49+R50</f>
        <v>731816.85</v>
      </c>
    </row>
    <row r="48" spans="2:18" ht="11.25">
      <c r="B48" s="615"/>
      <c r="C48" s="529" t="s">
        <v>464</v>
      </c>
      <c r="D48" s="616"/>
      <c r="E48" s="619" t="s">
        <v>318</v>
      </c>
      <c r="F48" s="530"/>
      <c r="G48" s="530"/>
      <c r="H48" s="530"/>
      <c r="I48" s="622">
        <v>860961</v>
      </c>
      <c r="J48" s="622">
        <v>129144.15</v>
      </c>
      <c r="K48" s="622"/>
      <c r="L48" s="622"/>
      <c r="M48" s="622">
        <v>129144.15</v>
      </c>
      <c r="N48" s="622">
        <v>731816.85</v>
      </c>
      <c r="O48" s="622"/>
      <c r="P48" s="622"/>
      <c r="Q48" s="622"/>
      <c r="R48" s="622">
        <v>731816.85</v>
      </c>
    </row>
    <row r="49" spans="2:18" ht="11.25">
      <c r="B49" s="615"/>
      <c r="C49" s="529" t="s">
        <v>463</v>
      </c>
      <c r="D49" s="617"/>
      <c r="E49" s="620"/>
      <c r="F49" s="530">
        <f>G49+H49</f>
        <v>860961</v>
      </c>
      <c r="G49" s="530">
        <v>129144.15</v>
      </c>
      <c r="H49" s="530">
        <v>731816.85</v>
      </c>
      <c r="I49" s="623"/>
      <c r="J49" s="623"/>
      <c r="K49" s="623"/>
      <c r="L49" s="623"/>
      <c r="M49" s="623"/>
      <c r="N49" s="623"/>
      <c r="O49" s="623"/>
      <c r="P49" s="623"/>
      <c r="Q49" s="623"/>
      <c r="R49" s="623"/>
    </row>
    <row r="50" spans="2:18" ht="11.25">
      <c r="B50" s="615"/>
      <c r="C50" s="529" t="s">
        <v>465</v>
      </c>
      <c r="D50" s="618"/>
      <c r="E50" s="621"/>
      <c r="F50" s="530">
        <f>G50+H50</f>
        <v>773039</v>
      </c>
      <c r="G50" s="530">
        <v>115955.85</v>
      </c>
      <c r="H50" s="530">
        <v>657083.15</v>
      </c>
      <c r="I50" s="624"/>
      <c r="J50" s="624"/>
      <c r="K50" s="624"/>
      <c r="L50" s="624"/>
      <c r="M50" s="624"/>
      <c r="N50" s="624"/>
      <c r="O50" s="624"/>
      <c r="P50" s="624"/>
      <c r="Q50" s="624"/>
      <c r="R50" s="624"/>
    </row>
    <row r="51" spans="2:18" ht="11.25">
      <c r="B51" s="543">
        <v>6</v>
      </c>
      <c r="C51" s="544" t="s">
        <v>468</v>
      </c>
      <c r="D51" s="625" t="s">
        <v>112</v>
      </c>
      <c r="E51" s="626"/>
      <c r="F51" s="530">
        <f>F33+F42</f>
        <v>1696400</v>
      </c>
      <c r="G51" s="530">
        <f>G33+G42</f>
        <v>254460</v>
      </c>
      <c r="H51" s="530">
        <f>H33+H42</f>
        <v>1441940</v>
      </c>
      <c r="I51" s="530">
        <f>I33+I42</f>
        <v>923361</v>
      </c>
      <c r="J51" s="530">
        <f>J33+J42</f>
        <v>138504.15</v>
      </c>
      <c r="K51" s="529"/>
      <c r="L51" s="529"/>
      <c r="M51" s="530">
        <f>M33+M42</f>
        <v>138504.15</v>
      </c>
      <c r="N51" s="530">
        <f>N33+N42</f>
        <v>784856.85</v>
      </c>
      <c r="O51" s="529"/>
      <c r="P51" s="529"/>
      <c r="Q51" s="529"/>
      <c r="R51" s="530">
        <f>R33+R42</f>
        <v>784856.85</v>
      </c>
    </row>
    <row r="52" spans="2:11" ht="11.25">
      <c r="B52" s="614" t="s">
        <v>504</v>
      </c>
      <c r="C52" s="614"/>
      <c r="D52" s="614"/>
      <c r="E52" s="614"/>
      <c r="F52" s="614"/>
      <c r="G52" s="614"/>
      <c r="H52" s="614"/>
      <c r="I52" s="614"/>
      <c r="J52" s="614"/>
      <c r="K52" s="614"/>
    </row>
    <row r="53" ht="11.25">
      <c r="B53" s="425" t="s">
        <v>317</v>
      </c>
    </row>
  </sheetData>
  <sheetProtection/>
  <mergeCells count="78">
    <mergeCell ref="P48:P50"/>
    <mergeCell ref="L48:L50"/>
    <mergeCell ref="D42:E42"/>
    <mergeCell ref="J48:J50"/>
    <mergeCell ref="K48:K50"/>
    <mergeCell ref="M48:M50"/>
    <mergeCell ref="N48:N50"/>
    <mergeCell ref="O39:O41"/>
    <mergeCell ref="B43:B50"/>
    <mergeCell ref="D48:D50"/>
    <mergeCell ref="E48:E50"/>
    <mergeCell ref="I48:I50"/>
    <mergeCell ref="O48:O50"/>
    <mergeCell ref="J39:J41"/>
    <mergeCell ref="K39:K41"/>
    <mergeCell ref="R29:R31"/>
    <mergeCell ref="D33:E33"/>
    <mergeCell ref="P39:P41"/>
    <mergeCell ref="R48:R50"/>
    <mergeCell ref="Q39:Q41"/>
    <mergeCell ref="R39:R41"/>
    <mergeCell ref="Q48:Q50"/>
    <mergeCell ref="L39:L41"/>
    <mergeCell ref="M39:M41"/>
    <mergeCell ref="N39:N41"/>
    <mergeCell ref="D32:E32"/>
    <mergeCell ref="B52:K52"/>
    <mergeCell ref="B34:B41"/>
    <mergeCell ref="D39:D41"/>
    <mergeCell ref="E39:E41"/>
    <mergeCell ref="I39:I41"/>
    <mergeCell ref="D51:E51"/>
    <mergeCell ref="Q20:Q22"/>
    <mergeCell ref="N20:N22"/>
    <mergeCell ref="I29:I31"/>
    <mergeCell ref="J29:J31"/>
    <mergeCell ref="K29:K31"/>
    <mergeCell ref="M29:M31"/>
    <mergeCell ref="N29:N31"/>
    <mergeCell ref="O29:O31"/>
    <mergeCell ref="P29:P31"/>
    <mergeCell ref="Q29:Q31"/>
    <mergeCell ref="B24:B31"/>
    <mergeCell ref="D29:D31"/>
    <mergeCell ref="E29:E31"/>
    <mergeCell ref="D23:E23"/>
    <mergeCell ref="I20:I22"/>
    <mergeCell ref="B15:B22"/>
    <mergeCell ref="D20:D22"/>
    <mergeCell ref="E20:E22"/>
    <mergeCell ref="L20:L22"/>
    <mergeCell ref="L29:L31"/>
    <mergeCell ref="I8:R8"/>
    <mergeCell ref="I9:I12"/>
    <mergeCell ref="J9:R9"/>
    <mergeCell ref="R20:R22"/>
    <mergeCell ref="O11:R11"/>
    <mergeCell ref="J11:J12"/>
    <mergeCell ref="J20:J22"/>
    <mergeCell ref="K20:K22"/>
    <mergeCell ref="D14:E14"/>
    <mergeCell ref="K11:M11"/>
    <mergeCell ref="G7:H7"/>
    <mergeCell ref="I7:R7"/>
    <mergeCell ref="O20:O22"/>
    <mergeCell ref="P20:P22"/>
    <mergeCell ref="M20:M22"/>
    <mergeCell ref="G8:G12"/>
    <mergeCell ref="H8:H12"/>
    <mergeCell ref="N11:N12"/>
    <mergeCell ref="B5:R5"/>
    <mergeCell ref="B7:B12"/>
    <mergeCell ref="C7:C12"/>
    <mergeCell ref="D7:D12"/>
    <mergeCell ref="E7:E12"/>
    <mergeCell ref="F7:F12"/>
    <mergeCell ref="N10:R10"/>
    <mergeCell ref="J10:M10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4.140625" style="0" customWidth="1"/>
  </cols>
  <sheetData>
    <row r="1" ht="12.75">
      <c r="F1" t="s">
        <v>281</v>
      </c>
    </row>
    <row r="2" spans="3:6" ht="18.75">
      <c r="C2" s="422"/>
      <c r="E2" s="327"/>
      <c r="F2" s="448" t="s">
        <v>545</v>
      </c>
    </row>
    <row r="3" ht="12.75">
      <c r="F3" s="448" t="s">
        <v>546</v>
      </c>
    </row>
    <row r="4" ht="18.75">
      <c r="E4" s="405"/>
    </row>
    <row r="5" ht="16.5" customHeight="1">
      <c r="E5" s="440"/>
    </row>
    <row r="6" spans="2:8" ht="19.5" customHeight="1">
      <c r="B6" s="627" t="s">
        <v>426</v>
      </c>
      <c r="C6" s="627"/>
      <c r="D6" s="627"/>
      <c r="E6" s="627"/>
      <c r="F6" s="627"/>
      <c r="G6" s="627"/>
      <c r="H6" s="257"/>
    </row>
    <row r="7" spans="5:7" ht="11.25" customHeight="1">
      <c r="E7" s="65"/>
      <c r="F7" s="65"/>
      <c r="G7" s="65"/>
    </row>
    <row r="8" spans="5:7" ht="14.25" customHeight="1" thickBot="1">
      <c r="E8" s="46"/>
      <c r="F8" s="46"/>
      <c r="G8" s="66" t="s">
        <v>74</v>
      </c>
    </row>
    <row r="9" spans="2:7" ht="19.5" customHeight="1">
      <c r="B9" s="634" t="s">
        <v>0</v>
      </c>
      <c r="C9" s="636" t="s">
        <v>1</v>
      </c>
      <c r="D9" s="637" t="s">
        <v>2</v>
      </c>
      <c r="E9" s="628" t="s">
        <v>261</v>
      </c>
      <c r="F9" s="628" t="s">
        <v>262</v>
      </c>
      <c r="G9" s="629" t="s">
        <v>263</v>
      </c>
    </row>
    <row r="10" spans="2:7" ht="19.5" customHeight="1">
      <c r="B10" s="635"/>
      <c r="C10" s="593"/>
      <c r="D10" s="638"/>
      <c r="E10" s="592"/>
      <c r="F10" s="592"/>
      <c r="G10" s="630"/>
    </row>
    <row r="11" spans="2:7" ht="19.5" customHeight="1">
      <c r="B11" s="635"/>
      <c r="C11" s="593"/>
      <c r="D11" s="638"/>
      <c r="E11" s="592"/>
      <c r="F11" s="592"/>
      <c r="G11" s="630"/>
    </row>
    <row r="12" spans="2:7" ht="19.5" customHeight="1">
      <c r="B12" s="635"/>
      <c r="C12" s="593"/>
      <c r="D12" s="639"/>
      <c r="E12" s="592"/>
      <c r="F12" s="592"/>
      <c r="G12" s="630"/>
    </row>
    <row r="13" spans="2:7" ht="6.75" customHeight="1">
      <c r="B13" s="261">
        <v>1</v>
      </c>
      <c r="C13" s="68">
        <v>2</v>
      </c>
      <c r="D13" s="68">
        <v>3</v>
      </c>
      <c r="E13" s="68">
        <v>4</v>
      </c>
      <c r="F13" s="68">
        <v>5</v>
      </c>
      <c r="G13" s="262">
        <v>6</v>
      </c>
    </row>
    <row r="14" spans="2:7" ht="52.5" customHeight="1">
      <c r="B14" s="336">
        <v>900</v>
      </c>
      <c r="C14" s="54">
        <v>90003</v>
      </c>
      <c r="D14" s="54">
        <v>2650</v>
      </c>
      <c r="E14" s="430" t="s">
        <v>264</v>
      </c>
      <c r="F14" s="430" t="s">
        <v>265</v>
      </c>
      <c r="G14" s="337">
        <v>42000</v>
      </c>
    </row>
    <row r="15" spans="2:7" ht="30" customHeight="1">
      <c r="B15" s="434"/>
      <c r="C15" s="435"/>
      <c r="D15" s="435"/>
      <c r="E15" s="435"/>
      <c r="F15" s="435"/>
      <c r="G15" s="436"/>
    </row>
    <row r="16" spans="2:7" ht="30" customHeight="1">
      <c r="B16" s="431"/>
      <c r="C16" s="432"/>
      <c r="D16" s="432"/>
      <c r="E16" s="432"/>
      <c r="F16" s="432"/>
      <c r="G16" s="433"/>
    </row>
    <row r="17" spans="2:7" s="46" customFormat="1" ht="30" customHeight="1" thickBot="1">
      <c r="B17" s="631" t="s">
        <v>266</v>
      </c>
      <c r="C17" s="632"/>
      <c r="D17" s="632"/>
      <c r="E17" s="633"/>
      <c r="F17" s="263"/>
      <c r="G17" s="413">
        <f>SUM(G14:G16)</f>
        <v>42000</v>
      </c>
    </row>
  </sheetData>
  <sheetProtection/>
  <mergeCells count="8">
    <mergeCell ref="B6:G6"/>
    <mergeCell ref="F9:F12"/>
    <mergeCell ref="G9:G12"/>
    <mergeCell ref="B17:E17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7.140625" style="46" customWidth="1"/>
    <col min="2" max="2" width="4.00390625" style="46" customWidth="1"/>
    <col min="3" max="3" width="6.57421875" style="46" customWidth="1"/>
    <col min="4" max="4" width="9.00390625" style="46" customWidth="1"/>
    <col min="5" max="5" width="6.7109375" style="46" customWidth="1"/>
    <col min="6" max="6" width="37.7109375" style="46" customWidth="1"/>
    <col min="7" max="7" width="19.28125" style="46" customWidth="1"/>
    <col min="8" max="8" width="8.8515625" style="46" customWidth="1"/>
    <col min="9" max="9" width="7.7109375" style="46" customWidth="1"/>
    <col min="10" max="16384" width="9.140625" style="46" customWidth="1"/>
  </cols>
  <sheetData>
    <row r="1" ht="12.75">
      <c r="F1" t="s">
        <v>329</v>
      </c>
    </row>
    <row r="2" spans="3:6" ht="18.75">
      <c r="C2" s="423"/>
      <c r="E2" s="402"/>
      <c r="F2" s="448" t="s">
        <v>547</v>
      </c>
    </row>
    <row r="3" ht="12.75">
      <c r="F3" s="448" t="s">
        <v>548</v>
      </c>
    </row>
    <row r="4" spans="6:7" ht="18.75">
      <c r="F4" s="404"/>
      <c r="G4"/>
    </row>
    <row r="5" ht="15">
      <c r="F5" s="441"/>
    </row>
    <row r="6" spans="2:7" ht="38.25" customHeight="1">
      <c r="B6" s="266"/>
      <c r="C6" s="266"/>
      <c r="D6" s="643" t="s">
        <v>427</v>
      </c>
      <c r="E6" s="643"/>
      <c r="F6" s="643"/>
      <c r="G6" s="266"/>
    </row>
    <row r="7" spans="6:7" ht="15" customHeight="1">
      <c r="F7" s="65"/>
      <c r="G7" s="65"/>
    </row>
    <row r="8" ht="15" customHeight="1">
      <c r="G8" s="66" t="s">
        <v>74</v>
      </c>
    </row>
    <row r="9" spans="2:7" ht="36" customHeight="1">
      <c r="B9" s="51" t="s">
        <v>75</v>
      </c>
      <c r="C9" s="51" t="s">
        <v>0</v>
      </c>
      <c r="D9" s="51" t="s">
        <v>1</v>
      </c>
      <c r="E9" s="67" t="s">
        <v>2</v>
      </c>
      <c r="F9" s="51" t="s">
        <v>101</v>
      </c>
      <c r="G9" s="51" t="s">
        <v>102</v>
      </c>
    </row>
    <row r="10" spans="2:7" ht="11.25" customHeight="1">
      <c r="B10" s="68">
        <v>1</v>
      </c>
      <c r="C10" s="68">
        <v>2</v>
      </c>
      <c r="D10" s="68">
        <v>3</v>
      </c>
      <c r="E10" s="68">
        <v>4</v>
      </c>
      <c r="F10" s="68">
        <v>5</v>
      </c>
      <c r="G10" s="68">
        <v>6</v>
      </c>
    </row>
    <row r="11" spans="2:7" ht="30" customHeight="1">
      <c r="B11" s="54" t="s">
        <v>79</v>
      </c>
      <c r="C11" s="54">
        <v>921</v>
      </c>
      <c r="D11" s="54">
        <v>92109</v>
      </c>
      <c r="E11" s="69">
        <v>2480</v>
      </c>
      <c r="F11" s="55" t="s">
        <v>505</v>
      </c>
      <c r="G11" s="259">
        <v>647000</v>
      </c>
    </row>
    <row r="12" spans="2:7" ht="30" customHeight="1">
      <c r="B12" s="54" t="s">
        <v>81</v>
      </c>
      <c r="C12" s="54">
        <v>921</v>
      </c>
      <c r="D12" s="54">
        <v>92116</v>
      </c>
      <c r="E12" s="69">
        <v>2480</v>
      </c>
      <c r="F12" s="55" t="s">
        <v>284</v>
      </c>
      <c r="G12" s="259">
        <v>295000</v>
      </c>
    </row>
    <row r="13" spans="2:7" ht="30" customHeight="1">
      <c r="B13" s="640" t="s">
        <v>103</v>
      </c>
      <c r="C13" s="641"/>
      <c r="D13" s="641"/>
      <c r="E13" s="641"/>
      <c r="F13" s="642"/>
      <c r="G13" s="76">
        <f>G11+G12</f>
        <v>942000</v>
      </c>
    </row>
    <row r="15" ht="12.75">
      <c r="B15" s="70"/>
    </row>
    <row r="16" ht="12.75">
      <c r="B16" s="48"/>
    </row>
    <row r="18" ht="12.75">
      <c r="B18" s="48"/>
    </row>
  </sheetData>
  <sheetProtection/>
  <mergeCells count="2">
    <mergeCell ref="B13:F13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8.57421875" style="0" customWidth="1"/>
  </cols>
  <sheetData>
    <row r="1" ht="12.75">
      <c r="E1" t="s">
        <v>282</v>
      </c>
    </row>
    <row r="2" spans="2:5" ht="18.75">
      <c r="B2" s="422"/>
      <c r="D2" s="402"/>
      <c r="E2" s="448" t="s">
        <v>549</v>
      </c>
    </row>
    <row r="3" ht="12.75">
      <c r="E3" s="448" t="s">
        <v>550</v>
      </c>
    </row>
    <row r="5" ht="15">
      <c r="E5" s="439"/>
    </row>
    <row r="6" spans="2:6" ht="48.75" customHeight="1">
      <c r="B6" s="591" t="s">
        <v>533</v>
      </c>
      <c r="C6" s="591"/>
      <c r="D6" s="591"/>
      <c r="E6" s="591"/>
      <c r="F6" s="591"/>
    </row>
    <row r="7" spans="5:6" ht="16.5" customHeight="1">
      <c r="E7" s="65"/>
      <c r="F7" s="65"/>
    </row>
    <row r="8" spans="5:6" ht="16.5" customHeight="1" thickBot="1">
      <c r="E8" s="46"/>
      <c r="F8" s="71" t="s">
        <v>74</v>
      </c>
    </row>
    <row r="9" spans="2:6" ht="19.5" customHeight="1">
      <c r="B9" s="324" t="s">
        <v>0</v>
      </c>
      <c r="C9" s="325" t="s">
        <v>1</v>
      </c>
      <c r="D9" s="325" t="s">
        <v>2</v>
      </c>
      <c r="E9" s="325" t="s">
        <v>267</v>
      </c>
      <c r="F9" s="334" t="s">
        <v>102</v>
      </c>
    </row>
    <row r="10" spans="2:6" s="267" customFormat="1" ht="7.5" customHeight="1">
      <c r="B10" s="261">
        <v>1</v>
      </c>
      <c r="C10" s="68">
        <v>2</v>
      </c>
      <c r="D10" s="68">
        <v>3</v>
      </c>
      <c r="E10" s="68">
        <v>4</v>
      </c>
      <c r="F10" s="262">
        <v>5</v>
      </c>
    </row>
    <row r="11" spans="2:6" s="267" customFormat="1" ht="72" customHeight="1">
      <c r="B11" s="336">
        <v>851</v>
      </c>
      <c r="C11" s="54">
        <v>85154</v>
      </c>
      <c r="D11" s="173" t="s">
        <v>536</v>
      </c>
      <c r="E11" s="42" t="s">
        <v>537</v>
      </c>
      <c r="F11" s="337">
        <v>25000</v>
      </c>
    </row>
    <row r="12" spans="2:6" s="267" customFormat="1" ht="72" customHeight="1">
      <c r="B12" s="336">
        <v>851</v>
      </c>
      <c r="C12" s="54">
        <v>85195</v>
      </c>
      <c r="D12" s="173" t="s">
        <v>536</v>
      </c>
      <c r="E12" s="42" t="s">
        <v>537</v>
      </c>
      <c r="F12" s="337">
        <v>3000</v>
      </c>
    </row>
    <row r="13" spans="2:6" ht="72">
      <c r="B13" s="336">
        <v>853</v>
      </c>
      <c r="C13" s="54">
        <v>85395</v>
      </c>
      <c r="D13" s="173" t="s">
        <v>536</v>
      </c>
      <c r="E13" s="42" t="s">
        <v>537</v>
      </c>
      <c r="F13" s="337">
        <v>5000</v>
      </c>
    </row>
    <row r="14" spans="2:6" ht="72">
      <c r="B14" s="336">
        <v>921</v>
      </c>
      <c r="C14" s="54">
        <v>92105</v>
      </c>
      <c r="D14" s="173" t="s">
        <v>536</v>
      </c>
      <c r="E14" s="42" t="s">
        <v>537</v>
      </c>
      <c r="F14" s="337">
        <v>22000</v>
      </c>
    </row>
    <row r="15" spans="2:6" ht="72">
      <c r="B15" s="338">
        <v>926</v>
      </c>
      <c r="C15" s="53">
        <v>92605</v>
      </c>
      <c r="D15" s="173" t="s">
        <v>536</v>
      </c>
      <c r="E15" s="42" t="s">
        <v>537</v>
      </c>
      <c r="F15" s="339">
        <v>115000</v>
      </c>
    </row>
    <row r="16" spans="2:6" ht="30" customHeight="1" thickBot="1">
      <c r="B16" s="644" t="s">
        <v>103</v>
      </c>
      <c r="C16" s="645"/>
      <c r="D16" s="645"/>
      <c r="E16" s="646"/>
      <c r="F16" s="335">
        <f>SUM(F11:F15)</f>
        <v>170000</v>
      </c>
    </row>
    <row r="30" ht="12.75">
      <c r="E30" s="196"/>
    </row>
  </sheetData>
  <sheetProtection/>
  <mergeCells count="2">
    <mergeCell ref="B16:E16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7109375" style="46" customWidth="1"/>
    <col min="2" max="2" width="4.00390625" style="46" customWidth="1"/>
    <col min="3" max="3" width="24.8515625" style="46" customWidth="1"/>
    <col min="4" max="4" width="5.8515625" style="46" customWidth="1"/>
    <col min="5" max="5" width="8.140625" style="46" customWidth="1"/>
    <col min="6" max="6" width="5.421875" style="46" customWidth="1"/>
    <col min="7" max="7" width="35.421875" style="46" customWidth="1"/>
    <col min="8" max="8" width="10.7109375" style="46" customWidth="1"/>
    <col min="9" max="9" width="0.85546875" style="46" customWidth="1"/>
    <col min="10" max="11" width="9.140625" style="46" customWidth="1"/>
    <col min="12" max="12" width="10.8515625" style="46" customWidth="1"/>
    <col min="13" max="16384" width="9.140625" style="46" customWidth="1"/>
  </cols>
  <sheetData>
    <row r="1" ht="12.75">
      <c r="G1" s="448" t="s">
        <v>373</v>
      </c>
    </row>
    <row r="2" ht="12.75">
      <c r="G2" s="448" t="s">
        <v>545</v>
      </c>
    </row>
    <row r="3" ht="12.75">
      <c r="G3" s="448" t="s">
        <v>546</v>
      </c>
    </row>
    <row r="4" spans="6:7" ht="12.75">
      <c r="F4" s="448"/>
      <c r="G4" s="448"/>
    </row>
    <row r="5" ht="15">
      <c r="E5" s="439"/>
    </row>
    <row r="6" spans="3:5" ht="18">
      <c r="C6" s="244" t="s">
        <v>428</v>
      </c>
      <c r="E6" s="439"/>
    </row>
    <row r="7" spans="5:8" ht="15">
      <c r="E7" s="439"/>
      <c r="H7" s="452" t="s">
        <v>74</v>
      </c>
    </row>
    <row r="8" spans="2:8" ht="18" customHeight="1">
      <c r="B8" s="450" t="s">
        <v>75</v>
      </c>
      <c r="C8" s="450" t="s">
        <v>372</v>
      </c>
      <c r="D8" s="450" t="s">
        <v>0</v>
      </c>
      <c r="E8" s="450" t="s">
        <v>1</v>
      </c>
      <c r="F8" s="51" t="s">
        <v>2</v>
      </c>
      <c r="G8" s="51" t="s">
        <v>76</v>
      </c>
      <c r="H8" s="51" t="s">
        <v>331</v>
      </c>
    </row>
    <row r="9" spans="2:8" ht="10.5" customHeight="1">
      <c r="B9" s="68">
        <v>1</v>
      </c>
      <c r="C9" s="68">
        <v>2</v>
      </c>
      <c r="D9" s="68">
        <v>3</v>
      </c>
      <c r="E9" s="68">
        <v>4</v>
      </c>
      <c r="F9" s="68">
        <v>5</v>
      </c>
      <c r="G9" s="68">
        <v>6</v>
      </c>
      <c r="H9" s="68">
        <v>7</v>
      </c>
    </row>
    <row r="10" spans="2:8" ht="18" customHeight="1">
      <c r="B10" s="54" t="s">
        <v>79</v>
      </c>
      <c r="C10" s="442" t="s">
        <v>332</v>
      </c>
      <c r="D10" s="449">
        <v>921</v>
      </c>
      <c r="E10" s="23">
        <v>92195</v>
      </c>
      <c r="F10" s="23">
        <v>4270</v>
      </c>
      <c r="G10" s="42" t="s">
        <v>141</v>
      </c>
      <c r="H10" s="458">
        <v>14386</v>
      </c>
    </row>
    <row r="11" spans="2:8" ht="18" customHeight="1">
      <c r="B11" s="54" t="s">
        <v>81</v>
      </c>
      <c r="C11" s="442" t="s">
        <v>333</v>
      </c>
      <c r="D11" s="449">
        <v>921</v>
      </c>
      <c r="E11" s="23">
        <v>92195</v>
      </c>
      <c r="F11" s="23">
        <v>4270</v>
      </c>
      <c r="G11" s="42" t="s">
        <v>141</v>
      </c>
      <c r="H11" s="458">
        <v>13144.57</v>
      </c>
    </row>
    <row r="12" spans="2:8" ht="18" customHeight="1">
      <c r="B12" s="58" t="s">
        <v>82</v>
      </c>
      <c r="C12" s="442" t="s">
        <v>334</v>
      </c>
      <c r="D12" s="449">
        <v>921</v>
      </c>
      <c r="E12" s="23">
        <v>92195</v>
      </c>
      <c r="F12" s="23">
        <v>4270</v>
      </c>
      <c r="G12" s="42" t="s">
        <v>141</v>
      </c>
      <c r="H12" s="458">
        <v>9468.96</v>
      </c>
    </row>
    <row r="13" spans="2:8" ht="18" customHeight="1">
      <c r="B13" s="647" t="s">
        <v>84</v>
      </c>
      <c r="C13" s="442" t="s">
        <v>335</v>
      </c>
      <c r="D13" s="449">
        <v>921</v>
      </c>
      <c r="E13" s="23">
        <v>92195</v>
      </c>
      <c r="F13" s="23">
        <v>4210</v>
      </c>
      <c r="G13" s="42" t="s">
        <v>135</v>
      </c>
      <c r="H13" s="458">
        <v>6000</v>
      </c>
    </row>
    <row r="14" spans="2:8" ht="18" customHeight="1">
      <c r="B14" s="648"/>
      <c r="C14" s="442" t="s">
        <v>335</v>
      </c>
      <c r="D14" s="449">
        <v>921</v>
      </c>
      <c r="E14" s="23">
        <v>92195</v>
      </c>
      <c r="F14" s="23">
        <v>4270</v>
      </c>
      <c r="G14" s="42" t="s">
        <v>141</v>
      </c>
      <c r="H14" s="458">
        <v>18341.8</v>
      </c>
    </row>
    <row r="15" spans="2:8" ht="18" customHeight="1">
      <c r="B15" s="647" t="s">
        <v>86</v>
      </c>
      <c r="C15" s="442" t="s">
        <v>336</v>
      </c>
      <c r="D15" s="449">
        <v>921</v>
      </c>
      <c r="E15" s="23">
        <v>92195</v>
      </c>
      <c r="F15" s="23">
        <v>4210</v>
      </c>
      <c r="G15" s="42" t="s">
        <v>135</v>
      </c>
      <c r="H15" s="458">
        <v>3500</v>
      </c>
    </row>
    <row r="16" spans="2:8" ht="18" customHeight="1">
      <c r="B16" s="648"/>
      <c r="C16" s="442" t="s">
        <v>336</v>
      </c>
      <c r="D16" s="449">
        <v>921</v>
      </c>
      <c r="E16" s="23">
        <v>92195</v>
      </c>
      <c r="F16" s="23">
        <v>4270</v>
      </c>
      <c r="G16" s="42" t="s">
        <v>141</v>
      </c>
      <c r="H16" s="458">
        <v>20501.01</v>
      </c>
    </row>
    <row r="17" spans="2:8" ht="18" customHeight="1">
      <c r="B17" s="54" t="s">
        <v>87</v>
      </c>
      <c r="C17" s="442" t="s">
        <v>337</v>
      </c>
      <c r="D17" s="449">
        <v>921</v>
      </c>
      <c r="E17" s="23">
        <v>92195</v>
      </c>
      <c r="F17" s="23">
        <v>4270</v>
      </c>
      <c r="G17" s="42" t="s">
        <v>141</v>
      </c>
      <c r="H17" s="458">
        <v>9493.3</v>
      </c>
    </row>
    <row r="18" spans="2:8" ht="18" customHeight="1">
      <c r="B18" s="647" t="s">
        <v>89</v>
      </c>
      <c r="C18" s="442" t="s">
        <v>338</v>
      </c>
      <c r="D18" s="449">
        <v>921</v>
      </c>
      <c r="E18" s="23">
        <v>92195</v>
      </c>
      <c r="F18" s="23">
        <v>4210</v>
      </c>
      <c r="G18" s="42" t="s">
        <v>135</v>
      </c>
      <c r="H18" s="458">
        <v>13556.4</v>
      </c>
    </row>
    <row r="19" spans="2:8" ht="18" customHeight="1">
      <c r="B19" s="648"/>
      <c r="C19" s="442" t="s">
        <v>338</v>
      </c>
      <c r="D19" s="449">
        <v>921</v>
      </c>
      <c r="E19" s="23">
        <v>92195</v>
      </c>
      <c r="F19" s="23">
        <v>4270</v>
      </c>
      <c r="G19" s="42" t="s">
        <v>141</v>
      </c>
      <c r="H19" s="458">
        <v>1000</v>
      </c>
    </row>
    <row r="20" spans="2:8" ht="18" customHeight="1">
      <c r="B20" s="54" t="s">
        <v>91</v>
      </c>
      <c r="C20" s="442" t="s">
        <v>339</v>
      </c>
      <c r="D20" s="449">
        <v>921</v>
      </c>
      <c r="E20" s="23">
        <v>92195</v>
      </c>
      <c r="F20" s="23">
        <v>4210</v>
      </c>
      <c r="G20" s="42" t="s">
        <v>135</v>
      </c>
      <c r="H20" s="458">
        <v>9152.52</v>
      </c>
    </row>
    <row r="21" spans="2:8" ht="18" customHeight="1">
      <c r="B21" s="54" t="s">
        <v>258</v>
      </c>
      <c r="C21" s="442" t="s">
        <v>340</v>
      </c>
      <c r="D21" s="449">
        <v>921</v>
      </c>
      <c r="E21" s="23">
        <v>92195</v>
      </c>
      <c r="F21" s="23">
        <v>4270</v>
      </c>
      <c r="G21" s="42" t="s">
        <v>141</v>
      </c>
      <c r="H21" s="458">
        <v>16625.45</v>
      </c>
    </row>
    <row r="22" spans="2:8" ht="18" customHeight="1">
      <c r="B22" s="647" t="s">
        <v>320</v>
      </c>
      <c r="C22" s="442" t="s">
        <v>341</v>
      </c>
      <c r="D22" s="449">
        <v>921</v>
      </c>
      <c r="E22" s="23">
        <v>92195</v>
      </c>
      <c r="F22" s="23">
        <v>4210</v>
      </c>
      <c r="G22" s="42" t="s">
        <v>135</v>
      </c>
      <c r="H22" s="458">
        <v>4341.8</v>
      </c>
    </row>
    <row r="23" spans="2:8" ht="18" customHeight="1">
      <c r="B23" s="648"/>
      <c r="C23" s="442" t="s">
        <v>341</v>
      </c>
      <c r="D23" s="449">
        <v>921</v>
      </c>
      <c r="E23" s="23">
        <v>92195</v>
      </c>
      <c r="F23" s="23">
        <v>4270</v>
      </c>
      <c r="G23" s="42" t="s">
        <v>141</v>
      </c>
      <c r="H23" s="458">
        <v>20000</v>
      </c>
    </row>
    <row r="24" spans="2:8" ht="18" customHeight="1">
      <c r="B24" s="647" t="s">
        <v>321</v>
      </c>
      <c r="C24" s="442" t="s">
        <v>342</v>
      </c>
      <c r="D24" s="449">
        <v>921</v>
      </c>
      <c r="E24" s="23">
        <v>92195</v>
      </c>
      <c r="F24" s="23">
        <v>4210</v>
      </c>
      <c r="G24" s="42" t="s">
        <v>135</v>
      </c>
      <c r="H24" s="458">
        <v>3500</v>
      </c>
    </row>
    <row r="25" spans="2:8" ht="18" customHeight="1">
      <c r="B25" s="648"/>
      <c r="C25" s="442" t="s">
        <v>342</v>
      </c>
      <c r="D25" s="449">
        <v>921</v>
      </c>
      <c r="E25" s="23">
        <v>92195</v>
      </c>
      <c r="F25" s="23">
        <v>4270</v>
      </c>
      <c r="G25" s="42" t="s">
        <v>141</v>
      </c>
      <c r="H25" s="458">
        <v>9961.02</v>
      </c>
    </row>
    <row r="26" spans="2:8" ht="18" customHeight="1">
      <c r="B26" s="647" t="s">
        <v>322</v>
      </c>
      <c r="C26" s="442" t="s">
        <v>343</v>
      </c>
      <c r="D26" s="449">
        <v>921</v>
      </c>
      <c r="E26" s="23">
        <v>92195</v>
      </c>
      <c r="F26" s="23">
        <v>4210</v>
      </c>
      <c r="G26" s="42" t="s">
        <v>135</v>
      </c>
      <c r="H26" s="458">
        <v>6503.74</v>
      </c>
    </row>
    <row r="27" spans="2:8" ht="18" customHeight="1">
      <c r="B27" s="648"/>
      <c r="C27" s="442" t="s">
        <v>343</v>
      </c>
      <c r="D27" s="449">
        <v>921</v>
      </c>
      <c r="E27" s="23">
        <v>92195</v>
      </c>
      <c r="F27" s="23">
        <v>4270</v>
      </c>
      <c r="G27" s="42" t="s">
        <v>141</v>
      </c>
      <c r="H27" s="458">
        <v>10000</v>
      </c>
    </row>
    <row r="28" spans="2:8" ht="18" customHeight="1">
      <c r="B28" s="647" t="s">
        <v>323</v>
      </c>
      <c r="C28" s="442" t="s">
        <v>344</v>
      </c>
      <c r="D28" s="449">
        <v>921</v>
      </c>
      <c r="E28" s="23">
        <v>92195</v>
      </c>
      <c r="F28" s="23">
        <v>4210</v>
      </c>
      <c r="G28" s="42" t="s">
        <v>135</v>
      </c>
      <c r="H28" s="458">
        <v>10245</v>
      </c>
    </row>
    <row r="29" spans="2:8" ht="18" customHeight="1">
      <c r="B29" s="649"/>
      <c r="C29" s="442" t="s">
        <v>344</v>
      </c>
      <c r="D29" s="449">
        <v>921</v>
      </c>
      <c r="E29" s="23">
        <v>92195</v>
      </c>
      <c r="F29" s="23">
        <v>4270</v>
      </c>
      <c r="G29" s="42" t="s">
        <v>141</v>
      </c>
      <c r="H29" s="483">
        <v>6000</v>
      </c>
    </row>
    <row r="30" spans="2:8" ht="18" customHeight="1">
      <c r="B30" s="649"/>
      <c r="C30" s="442" t="s">
        <v>344</v>
      </c>
      <c r="D30" s="449">
        <v>921</v>
      </c>
      <c r="E30" s="23">
        <v>92195</v>
      </c>
      <c r="F30" s="174" t="s">
        <v>133</v>
      </c>
      <c r="G30" s="42" t="s">
        <v>134</v>
      </c>
      <c r="H30" s="458">
        <v>1500</v>
      </c>
    </row>
    <row r="31" spans="2:8" ht="18" customHeight="1">
      <c r="B31" s="647" t="s">
        <v>419</v>
      </c>
      <c r="C31" s="442" t="s">
        <v>345</v>
      </c>
      <c r="D31" s="449">
        <v>921</v>
      </c>
      <c r="E31" s="23">
        <v>92195</v>
      </c>
      <c r="F31" s="23">
        <v>4210</v>
      </c>
      <c r="G31" s="42" t="s">
        <v>135</v>
      </c>
      <c r="H31" s="458">
        <v>2274.23</v>
      </c>
    </row>
    <row r="32" spans="2:8" ht="18" customHeight="1">
      <c r="B32" s="648"/>
      <c r="C32" s="442" t="s">
        <v>345</v>
      </c>
      <c r="D32" s="449">
        <v>921</v>
      </c>
      <c r="E32" s="23">
        <v>92195</v>
      </c>
      <c r="F32" s="23">
        <v>4270</v>
      </c>
      <c r="G32" s="42" t="s">
        <v>141</v>
      </c>
      <c r="H32" s="458">
        <v>7000</v>
      </c>
    </row>
    <row r="33" spans="2:8" ht="18" customHeight="1">
      <c r="B33" s="647" t="s">
        <v>324</v>
      </c>
      <c r="C33" s="442" t="s">
        <v>346</v>
      </c>
      <c r="D33" s="449">
        <v>921</v>
      </c>
      <c r="E33" s="23">
        <v>92195</v>
      </c>
      <c r="F33" s="23">
        <v>4210</v>
      </c>
      <c r="G33" s="42" t="s">
        <v>135</v>
      </c>
      <c r="H33" s="458">
        <v>4500</v>
      </c>
    </row>
    <row r="34" spans="2:8" ht="18" customHeight="1">
      <c r="B34" s="648"/>
      <c r="C34" s="442" t="s">
        <v>346</v>
      </c>
      <c r="D34" s="449">
        <v>921</v>
      </c>
      <c r="E34" s="23">
        <v>92195</v>
      </c>
      <c r="F34" s="23">
        <v>4270</v>
      </c>
      <c r="G34" s="42" t="s">
        <v>141</v>
      </c>
      <c r="H34" s="458">
        <v>9569.56</v>
      </c>
    </row>
    <row r="35" spans="2:8" ht="18" customHeight="1">
      <c r="B35" s="647" t="s">
        <v>325</v>
      </c>
      <c r="C35" s="442" t="s">
        <v>347</v>
      </c>
      <c r="D35" s="449">
        <v>921</v>
      </c>
      <c r="E35" s="23">
        <v>92195</v>
      </c>
      <c r="F35" s="23">
        <v>4210</v>
      </c>
      <c r="G35" s="42" t="s">
        <v>135</v>
      </c>
      <c r="H35" s="458">
        <v>1320.92</v>
      </c>
    </row>
    <row r="36" spans="2:8" ht="18" customHeight="1">
      <c r="B36" s="648"/>
      <c r="C36" s="442" t="s">
        <v>347</v>
      </c>
      <c r="D36" s="449">
        <v>921</v>
      </c>
      <c r="E36" s="23">
        <v>92195</v>
      </c>
      <c r="F36" s="174" t="s">
        <v>133</v>
      </c>
      <c r="G36" s="42" t="s">
        <v>134</v>
      </c>
      <c r="H36" s="458">
        <v>9000</v>
      </c>
    </row>
    <row r="37" spans="2:8" ht="18" customHeight="1">
      <c r="B37" s="58" t="s">
        <v>326</v>
      </c>
      <c r="C37" s="460" t="s">
        <v>348</v>
      </c>
      <c r="D37" s="461">
        <v>921</v>
      </c>
      <c r="E37" s="29">
        <v>92195</v>
      </c>
      <c r="F37" s="23">
        <v>4270</v>
      </c>
      <c r="G37" s="42" t="s">
        <v>141</v>
      </c>
      <c r="H37" s="458">
        <v>6888.73</v>
      </c>
    </row>
    <row r="38" spans="2:8" ht="18" customHeight="1">
      <c r="B38" s="640" t="s">
        <v>103</v>
      </c>
      <c r="C38" s="641"/>
      <c r="D38" s="641"/>
      <c r="E38" s="641"/>
      <c r="F38" s="641"/>
      <c r="G38" s="447"/>
      <c r="H38" s="459">
        <f>SUM(H10:H37)</f>
        <v>247775.01</v>
      </c>
    </row>
    <row r="42" ht="12.75">
      <c r="D42" s="451"/>
    </row>
  </sheetData>
  <sheetProtection/>
  <mergeCells count="11">
    <mergeCell ref="B13:B14"/>
    <mergeCell ref="B18:B19"/>
    <mergeCell ref="B22:B23"/>
    <mergeCell ref="B24:B25"/>
    <mergeCell ref="B38:F38"/>
    <mergeCell ref="B15:B16"/>
    <mergeCell ref="B28:B30"/>
    <mergeCell ref="B26:B27"/>
    <mergeCell ref="B31:B32"/>
    <mergeCell ref="B33:B34"/>
    <mergeCell ref="B35:B36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2011-12-30T10:14:01Z</cp:lastPrinted>
  <dcterms:created xsi:type="dcterms:W3CDTF">2007-11-06T07:50:06Z</dcterms:created>
  <dcterms:modified xsi:type="dcterms:W3CDTF">2011-12-30T10:25:26Z</dcterms:modified>
  <cp:category/>
  <cp:version/>
  <cp:contentType/>
  <cp:contentStatus/>
</cp:coreProperties>
</file>