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<sst xmlns="http://schemas.openxmlformats.org/spreadsheetml/2006/main" count="222" uniqueCount="108">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</sst>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"/>
  <sheetViews>
    <sheetView tabSelected="1" zoomScalePageLayoutView="0" workbookViewId="0" topLeftCell="A1">
      <selection activeCell="C68" sqref="C68:C69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5" style="0" customWidth="1"/>
    <col min="4" max="10" width="9.19921875" style="0" customWidth="1"/>
    <col min="11" max="11" width="9.5" style="0" customWidth="1"/>
    <col min="12" max="12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1" ht="14.25">
      <c r="B5" s="12" t="s">
        <v>1</v>
      </c>
      <c r="C5" s="13">
        <v>2016</v>
      </c>
      <c r="D5" s="13">
        <v>2017</v>
      </c>
      <c r="E5" s="23">
        <v>2018</v>
      </c>
      <c r="F5" s="24">
        <v>2019</v>
      </c>
      <c r="G5" s="24">
        <v>2020</v>
      </c>
      <c r="H5" s="24">
        <v>2021</v>
      </c>
      <c r="I5" s="24">
        <v>2022</v>
      </c>
      <c r="J5" s="24">
        <v>2023</v>
      </c>
      <c r="K5" s="24">
        <v>2024</v>
      </c>
    </row>
    <row r="6" spans="2:11" ht="15" customHeight="1">
      <c r="B6" s="1" t="s">
        <v>0</v>
      </c>
      <c r="C6" s="40">
        <f aca="true" t="shared" si="0" ref="C6:K6">C7+C14</f>
        <v>28203968</v>
      </c>
      <c r="D6" s="5">
        <f t="shared" si="0"/>
        <v>25800000</v>
      </c>
      <c r="E6" s="5">
        <f t="shared" si="0"/>
        <v>25900000</v>
      </c>
      <c r="F6" s="5">
        <f t="shared" si="0"/>
        <v>26000000</v>
      </c>
      <c r="G6" s="5">
        <f t="shared" si="0"/>
        <v>26400000</v>
      </c>
      <c r="H6" s="5">
        <f t="shared" si="0"/>
        <v>26600000</v>
      </c>
      <c r="I6" s="5">
        <f t="shared" si="0"/>
        <v>26700000</v>
      </c>
      <c r="J6" s="5">
        <f t="shared" si="0"/>
        <v>27400000</v>
      </c>
      <c r="K6" s="5">
        <f t="shared" si="0"/>
        <v>27400000</v>
      </c>
    </row>
    <row r="7" spans="2:11" ht="15" customHeight="1">
      <c r="B7" s="2" t="s">
        <v>5</v>
      </c>
      <c r="C7" s="22">
        <v>27908501</v>
      </c>
      <c r="D7" s="6">
        <v>25800000</v>
      </c>
      <c r="E7" s="6">
        <v>25900000</v>
      </c>
      <c r="F7" s="6">
        <v>26000000</v>
      </c>
      <c r="G7" s="6">
        <v>26400000</v>
      </c>
      <c r="H7" s="6">
        <v>26600000</v>
      </c>
      <c r="I7" s="6">
        <v>26700000</v>
      </c>
      <c r="J7" s="6">
        <v>27400000</v>
      </c>
      <c r="K7" s="6">
        <v>27400000</v>
      </c>
    </row>
    <row r="8" spans="2:11" ht="22.5">
      <c r="B8" s="2" t="s">
        <v>2</v>
      </c>
      <c r="C8" s="38">
        <v>4322630</v>
      </c>
      <c r="D8" s="6">
        <v>4300000</v>
      </c>
      <c r="E8" s="6">
        <v>4300000</v>
      </c>
      <c r="F8" s="6">
        <v>4300000</v>
      </c>
      <c r="G8" s="6">
        <v>4400000</v>
      </c>
      <c r="H8" s="6">
        <v>4400000</v>
      </c>
      <c r="I8" s="6">
        <v>4400000</v>
      </c>
      <c r="J8" s="6">
        <v>4500000</v>
      </c>
      <c r="K8" s="6">
        <v>4500000</v>
      </c>
    </row>
    <row r="9" spans="2:11" ht="22.5">
      <c r="B9" s="2" t="s">
        <v>3</v>
      </c>
      <c r="C9" s="38">
        <v>1000000</v>
      </c>
      <c r="D9" s="6">
        <v>1000000</v>
      </c>
      <c r="E9" s="6">
        <v>1100000</v>
      </c>
      <c r="F9" s="6">
        <v>1100000</v>
      </c>
      <c r="G9" s="6">
        <v>1200000</v>
      </c>
      <c r="H9" s="6">
        <v>1200000</v>
      </c>
      <c r="I9" s="6">
        <v>1200000</v>
      </c>
      <c r="J9" s="6">
        <v>1300000</v>
      </c>
      <c r="K9" s="6">
        <v>1300000</v>
      </c>
    </row>
    <row r="10" spans="2:11" ht="15" customHeight="1">
      <c r="B10" s="2" t="s">
        <v>4</v>
      </c>
      <c r="C10" s="38">
        <v>7697327</v>
      </c>
      <c r="D10" s="6">
        <v>7700000</v>
      </c>
      <c r="E10" s="6">
        <v>7700000</v>
      </c>
      <c r="F10" s="6">
        <v>7700000</v>
      </c>
      <c r="G10" s="6">
        <v>7900000</v>
      </c>
      <c r="H10" s="6">
        <v>7900000</v>
      </c>
      <c r="I10" s="6">
        <v>7900000</v>
      </c>
      <c r="J10" s="6">
        <v>8100000</v>
      </c>
      <c r="K10" s="6">
        <v>8100000</v>
      </c>
    </row>
    <row r="11" spans="2:11" ht="15" customHeight="1">
      <c r="B11" s="2" t="s">
        <v>6</v>
      </c>
      <c r="C11" s="38">
        <v>4500000</v>
      </c>
      <c r="D11" s="6">
        <v>4700000</v>
      </c>
      <c r="E11" s="6">
        <v>4700000</v>
      </c>
      <c r="F11" s="6">
        <v>4700000</v>
      </c>
      <c r="G11" s="6">
        <v>4900000</v>
      </c>
      <c r="H11" s="6">
        <v>4900000</v>
      </c>
      <c r="I11" s="6">
        <v>4900000</v>
      </c>
      <c r="J11" s="6">
        <v>5100000</v>
      </c>
      <c r="K11" s="6">
        <v>5100000</v>
      </c>
    </row>
    <row r="12" spans="2:11" ht="15" customHeight="1">
      <c r="B12" s="2" t="s">
        <v>47</v>
      </c>
      <c r="C12" s="22">
        <v>9170708</v>
      </c>
      <c r="D12" s="6">
        <v>9200000</v>
      </c>
      <c r="E12" s="6">
        <v>9200000</v>
      </c>
      <c r="F12" s="6">
        <v>9300000</v>
      </c>
      <c r="G12" s="6">
        <v>9300000</v>
      </c>
      <c r="H12" s="6">
        <v>9400000</v>
      </c>
      <c r="I12" s="6">
        <v>9400000</v>
      </c>
      <c r="J12" s="6">
        <v>9500000</v>
      </c>
      <c r="K12" s="6">
        <v>9500000</v>
      </c>
    </row>
    <row r="13" spans="2:11" ht="15" customHeight="1">
      <c r="B13" s="2" t="s">
        <v>7</v>
      </c>
      <c r="C13" s="22">
        <v>5440786</v>
      </c>
      <c r="D13" s="6">
        <v>3400000</v>
      </c>
      <c r="E13" s="6">
        <v>3400000</v>
      </c>
      <c r="F13" s="6">
        <v>3500000</v>
      </c>
      <c r="G13" s="6">
        <v>3500000</v>
      </c>
      <c r="H13" s="6">
        <v>3600000</v>
      </c>
      <c r="I13" s="6">
        <v>3700000</v>
      </c>
      <c r="J13" s="6">
        <v>3800000</v>
      </c>
      <c r="K13" s="6">
        <v>3900000</v>
      </c>
    </row>
    <row r="14" spans="2:11" ht="15" customHeight="1">
      <c r="B14" s="2" t="s">
        <v>8</v>
      </c>
      <c r="C14" s="38">
        <v>295467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2" t="s">
        <v>9</v>
      </c>
      <c r="C15" s="38">
        <v>150000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2" t="s">
        <v>10</v>
      </c>
      <c r="C16" s="22">
        <v>145467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3" t="s">
        <v>11</v>
      </c>
      <c r="C17" s="41">
        <f aca="true" t="shared" si="1" ref="C17:K17">C18+C26</f>
        <v>28903824</v>
      </c>
      <c r="D17" s="14">
        <f t="shared" si="1"/>
        <v>25750000</v>
      </c>
      <c r="E17" s="14">
        <f t="shared" si="1"/>
        <v>23980294</v>
      </c>
      <c r="F17" s="14">
        <f t="shared" si="1"/>
        <v>24150000</v>
      </c>
      <c r="G17" s="14">
        <f t="shared" si="1"/>
        <v>25000000</v>
      </c>
      <c r="H17" s="14">
        <f t="shared" si="1"/>
        <v>24800000</v>
      </c>
      <c r="I17" s="14">
        <f t="shared" si="1"/>
        <v>24900000</v>
      </c>
      <c r="J17" s="41">
        <f t="shared" si="1"/>
        <v>26077059</v>
      </c>
      <c r="K17" s="41">
        <f t="shared" si="1"/>
        <v>26399999.81</v>
      </c>
    </row>
    <row r="18" spans="2:11" ht="15" customHeight="1">
      <c r="B18" s="2" t="s">
        <v>12</v>
      </c>
      <c r="C18" s="36">
        <v>24609376</v>
      </c>
      <c r="D18" s="16">
        <v>22300000</v>
      </c>
      <c r="E18" s="16">
        <v>22300000</v>
      </c>
      <c r="F18" s="16">
        <v>22500000</v>
      </c>
      <c r="G18" s="16">
        <v>22500000</v>
      </c>
      <c r="H18" s="25">
        <v>22800000</v>
      </c>
      <c r="I18" s="6">
        <v>22800000</v>
      </c>
      <c r="J18" s="6">
        <v>23200000</v>
      </c>
      <c r="K18" s="38">
        <v>23199999.81</v>
      </c>
    </row>
    <row r="19" spans="2:11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13.5" customHeight="1">
      <c r="B22" s="2" t="s">
        <v>13</v>
      </c>
      <c r="C22" s="42">
        <f aca="true" t="shared" si="2" ref="C22:K22">C23</f>
        <v>260000</v>
      </c>
      <c r="D22" s="11">
        <f t="shared" si="2"/>
        <v>240000</v>
      </c>
      <c r="E22" s="11">
        <f t="shared" si="2"/>
        <v>220000</v>
      </c>
      <c r="F22" s="11">
        <f t="shared" si="2"/>
        <v>200000</v>
      </c>
      <c r="G22" s="11">
        <f t="shared" si="2"/>
        <v>180000</v>
      </c>
      <c r="H22" s="11">
        <f t="shared" si="2"/>
        <v>150000</v>
      </c>
      <c r="I22" s="11">
        <f t="shared" si="2"/>
        <v>120000</v>
      </c>
      <c r="J22" s="11">
        <f t="shared" si="2"/>
        <v>100000</v>
      </c>
      <c r="K22" s="11">
        <f t="shared" si="2"/>
        <v>80000</v>
      </c>
    </row>
    <row r="23" spans="2:11" ht="14.25">
      <c r="B23" s="2" t="s">
        <v>50</v>
      </c>
      <c r="C23" s="42">
        <v>260000</v>
      </c>
      <c r="D23" s="11">
        <v>240000</v>
      </c>
      <c r="E23" s="11">
        <v>220000</v>
      </c>
      <c r="F23" s="11">
        <v>200000</v>
      </c>
      <c r="G23" s="11">
        <v>180000</v>
      </c>
      <c r="H23" s="11">
        <v>150000</v>
      </c>
      <c r="I23" s="6">
        <v>120000</v>
      </c>
      <c r="J23" s="6">
        <v>100000</v>
      </c>
      <c r="K23" s="6">
        <v>80000</v>
      </c>
    </row>
    <row r="24" spans="2:11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2:11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2:11" ht="13.5" customHeight="1">
      <c r="B26" s="2" t="s">
        <v>14</v>
      </c>
      <c r="C26" s="22">
        <v>4294448</v>
      </c>
      <c r="D26" s="6">
        <v>3450000</v>
      </c>
      <c r="E26" s="6">
        <v>1680294</v>
      </c>
      <c r="F26" s="6">
        <v>1650000</v>
      </c>
      <c r="G26" s="6">
        <v>2500000</v>
      </c>
      <c r="H26" s="6">
        <v>2000000</v>
      </c>
      <c r="I26" s="6">
        <v>2100000</v>
      </c>
      <c r="J26" s="6">
        <v>2877059</v>
      </c>
      <c r="K26" s="6">
        <v>3200000</v>
      </c>
    </row>
    <row r="27" spans="2:11" ht="13.5" customHeight="1">
      <c r="B27" s="3" t="s">
        <v>15</v>
      </c>
      <c r="C27" s="39">
        <f aca="true" t="shared" si="3" ref="C27:K27">C6-C17</f>
        <v>-699856</v>
      </c>
      <c r="D27" s="7">
        <f t="shared" si="3"/>
        <v>50000</v>
      </c>
      <c r="E27" s="7">
        <f t="shared" si="3"/>
        <v>1919706</v>
      </c>
      <c r="F27" s="7">
        <f t="shared" si="3"/>
        <v>1850000</v>
      </c>
      <c r="G27" s="7">
        <f t="shared" si="3"/>
        <v>1400000</v>
      </c>
      <c r="H27" s="7">
        <f t="shared" si="3"/>
        <v>1800000</v>
      </c>
      <c r="I27" s="7">
        <f t="shared" si="3"/>
        <v>1800000</v>
      </c>
      <c r="J27" s="7">
        <f t="shared" si="3"/>
        <v>1322941</v>
      </c>
      <c r="K27" s="39">
        <f t="shared" si="3"/>
        <v>1000000.1900000013</v>
      </c>
    </row>
    <row r="28" spans="2:11" ht="13.5" customHeight="1">
      <c r="B28" s="2" t="s">
        <v>16</v>
      </c>
      <c r="C28" s="43">
        <f aca="true" t="shared" si="4" ref="C28:K28">C29+C31+C33+C35</f>
        <v>2600000</v>
      </c>
      <c r="D28" s="18">
        <f t="shared" si="4"/>
        <v>1122941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2:11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2:11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3.5" customHeight="1">
      <c r="B33" s="2" t="s">
        <v>20</v>
      </c>
      <c r="C33" s="38">
        <v>2600000</v>
      </c>
      <c r="D33" s="6">
        <v>1122941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13.5" customHeight="1">
      <c r="B34" s="2" t="s">
        <v>22</v>
      </c>
      <c r="C34" s="38">
        <v>699856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2:11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2:11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2:11" ht="13.5" customHeight="1">
      <c r="B37" s="2" t="s">
        <v>25</v>
      </c>
      <c r="C37" s="39">
        <f aca="true" t="shared" si="5" ref="C37:K37">C38+C43</f>
        <v>1900144</v>
      </c>
      <c r="D37" s="7">
        <f t="shared" si="5"/>
        <v>1172941</v>
      </c>
      <c r="E37" s="7">
        <f t="shared" si="5"/>
        <v>1919706</v>
      </c>
      <c r="F37" s="7">
        <f t="shared" si="5"/>
        <v>1850000</v>
      </c>
      <c r="G37" s="7">
        <f t="shared" si="5"/>
        <v>1400000</v>
      </c>
      <c r="H37" s="7">
        <f t="shared" si="5"/>
        <v>1800000</v>
      </c>
      <c r="I37" s="7">
        <f t="shared" si="5"/>
        <v>1800000</v>
      </c>
      <c r="J37" s="7">
        <f t="shared" si="5"/>
        <v>1322941</v>
      </c>
      <c r="K37" s="39">
        <f t="shared" si="5"/>
        <v>1000000.19</v>
      </c>
    </row>
    <row r="38" spans="2:11" ht="22.5">
      <c r="B38" s="2" t="s">
        <v>63</v>
      </c>
      <c r="C38" s="22">
        <v>1900144</v>
      </c>
      <c r="D38" s="8">
        <v>1172941</v>
      </c>
      <c r="E38" s="8">
        <v>1919706</v>
      </c>
      <c r="F38" s="8">
        <v>1850000</v>
      </c>
      <c r="G38" s="8">
        <v>1400000</v>
      </c>
      <c r="H38" s="8">
        <v>1800000</v>
      </c>
      <c r="I38" s="6">
        <v>1800000</v>
      </c>
      <c r="J38" s="6">
        <v>1322941</v>
      </c>
      <c r="K38" s="38">
        <v>1000000.19</v>
      </c>
    </row>
    <row r="39" spans="2:11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2:11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2:11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2:11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4.25">
      <c r="B44" s="1" t="s">
        <v>64</v>
      </c>
      <c r="C44" s="44">
        <v>11142647.19</v>
      </c>
      <c r="D44" s="44">
        <f>C44+D33-D38</f>
        <v>11092647.19</v>
      </c>
      <c r="E44" s="44">
        <f aca="true" t="shared" si="6" ref="E44:K44">D44-E38</f>
        <v>9172941.19</v>
      </c>
      <c r="F44" s="44">
        <f t="shared" si="6"/>
        <v>7322941.1899999995</v>
      </c>
      <c r="G44" s="44">
        <f t="shared" si="6"/>
        <v>5922941.1899999995</v>
      </c>
      <c r="H44" s="40">
        <f t="shared" si="6"/>
        <v>4122941.1899999995</v>
      </c>
      <c r="I44" s="40">
        <f t="shared" si="6"/>
        <v>2322941.1899999995</v>
      </c>
      <c r="J44" s="40">
        <f t="shared" si="6"/>
        <v>1000000.1899999995</v>
      </c>
      <c r="K44" s="5">
        <f t="shared" si="6"/>
        <v>0</v>
      </c>
    </row>
    <row r="45" spans="2:11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2:11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</row>
    <row r="47" spans="2:11" ht="14.25">
      <c r="B47" s="2" t="s">
        <v>66</v>
      </c>
      <c r="C47" s="45">
        <f aca="true" t="shared" si="7" ref="C47:K47">(C7-C18)</f>
        <v>3299125</v>
      </c>
      <c r="D47" s="20">
        <f t="shared" si="7"/>
        <v>3500000</v>
      </c>
      <c r="E47" s="20">
        <f t="shared" si="7"/>
        <v>3600000</v>
      </c>
      <c r="F47" s="20">
        <f t="shared" si="7"/>
        <v>3500000</v>
      </c>
      <c r="G47" s="20">
        <f t="shared" si="7"/>
        <v>3900000</v>
      </c>
      <c r="H47" s="20">
        <f t="shared" si="7"/>
        <v>3800000</v>
      </c>
      <c r="I47" s="20">
        <f t="shared" si="7"/>
        <v>3900000</v>
      </c>
      <c r="J47" s="20">
        <f t="shared" si="7"/>
        <v>4200000</v>
      </c>
      <c r="K47" s="20">
        <f t="shared" si="7"/>
        <v>4200000.190000001</v>
      </c>
    </row>
    <row r="48" spans="2:11" ht="22.5">
      <c r="B48" s="2" t="s">
        <v>67</v>
      </c>
      <c r="C48" s="46">
        <f aca="true" t="shared" si="8" ref="C48:K48">C7+C29+C31-C18-C21</f>
        <v>3299125</v>
      </c>
      <c r="D48" s="9">
        <f t="shared" si="8"/>
        <v>3500000</v>
      </c>
      <c r="E48" s="9">
        <f t="shared" si="8"/>
        <v>3600000</v>
      </c>
      <c r="F48" s="9">
        <f t="shared" si="8"/>
        <v>3500000</v>
      </c>
      <c r="G48" s="9">
        <f t="shared" si="8"/>
        <v>3900000</v>
      </c>
      <c r="H48" s="9">
        <f t="shared" si="8"/>
        <v>3800000</v>
      </c>
      <c r="I48" s="9">
        <f t="shared" si="8"/>
        <v>3900000</v>
      </c>
      <c r="J48" s="9">
        <f t="shared" si="8"/>
        <v>4200000</v>
      </c>
      <c r="K48" s="9">
        <f t="shared" si="8"/>
        <v>4200000.190000001</v>
      </c>
    </row>
    <row r="49" spans="2:11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</row>
    <row r="50" spans="2:11" ht="45">
      <c r="B50" s="26" t="s">
        <v>68</v>
      </c>
      <c r="C50" s="4">
        <f aca="true" t="shared" si="9" ref="C50:K50">(C19+C23+C38)/C6</f>
        <v>0.07659007413424948</v>
      </c>
      <c r="D50" s="4">
        <f t="shared" si="9"/>
        <v>0.05476515503875969</v>
      </c>
      <c r="E50" s="4">
        <f t="shared" si="9"/>
        <v>0.08261413127413128</v>
      </c>
      <c r="F50" s="4">
        <f t="shared" si="9"/>
        <v>0.07884615384615384</v>
      </c>
      <c r="G50" s="4">
        <f t="shared" si="9"/>
        <v>0.059848484848484845</v>
      </c>
      <c r="H50" s="4">
        <f t="shared" si="9"/>
        <v>0.07330827067669173</v>
      </c>
      <c r="I50" s="4">
        <f t="shared" si="9"/>
        <v>0.07191011235955057</v>
      </c>
      <c r="J50" s="4">
        <f t="shared" si="9"/>
        <v>0.05193215328467153</v>
      </c>
      <c r="K50" s="4">
        <f t="shared" si="9"/>
        <v>0.03941606532846715</v>
      </c>
    </row>
    <row r="51" spans="2:11" ht="45">
      <c r="B51" s="26" t="s">
        <v>57</v>
      </c>
      <c r="C51" s="4">
        <f aca="true" t="shared" si="10" ref="C51:K51">(C19+C23+C38-C39)/C6</f>
        <v>0.07659007413424948</v>
      </c>
      <c r="D51" s="4">
        <f t="shared" si="10"/>
        <v>0.05476515503875969</v>
      </c>
      <c r="E51" s="4">
        <f t="shared" si="10"/>
        <v>0.08261413127413128</v>
      </c>
      <c r="F51" s="4">
        <f t="shared" si="10"/>
        <v>0.07884615384615384</v>
      </c>
      <c r="G51" s="4">
        <f t="shared" si="10"/>
        <v>0.059848484848484845</v>
      </c>
      <c r="H51" s="4">
        <f t="shared" si="10"/>
        <v>0.07330827067669173</v>
      </c>
      <c r="I51" s="4">
        <f t="shared" si="10"/>
        <v>0.07191011235955057</v>
      </c>
      <c r="J51" s="4">
        <f t="shared" si="10"/>
        <v>0.05193215328467153</v>
      </c>
      <c r="K51" s="4">
        <f t="shared" si="10"/>
        <v>0.03941606532846715</v>
      </c>
    </row>
    <row r="52" spans="2:11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2:11" ht="45">
      <c r="B53" s="26" t="s">
        <v>58</v>
      </c>
      <c r="C53" s="4">
        <f aca="true" t="shared" si="11" ref="C53:K53">(C19+C23+C38-C40)/C6</f>
        <v>0.07659007413424948</v>
      </c>
      <c r="D53" s="4">
        <f t="shared" si="11"/>
        <v>0.05476515503875969</v>
      </c>
      <c r="E53" s="4">
        <f t="shared" si="11"/>
        <v>0.08261413127413128</v>
      </c>
      <c r="F53" s="4">
        <f t="shared" si="11"/>
        <v>0.07884615384615384</v>
      </c>
      <c r="G53" s="4">
        <f t="shared" si="11"/>
        <v>0.059848484848484845</v>
      </c>
      <c r="H53" s="4">
        <f t="shared" si="11"/>
        <v>0.07330827067669173</v>
      </c>
      <c r="I53" s="4">
        <f t="shared" si="11"/>
        <v>0.07191011235955057</v>
      </c>
      <c r="J53" s="4">
        <f t="shared" si="11"/>
        <v>0.05193215328467153</v>
      </c>
      <c r="K53" s="4">
        <f t="shared" si="11"/>
        <v>0.03941606532846715</v>
      </c>
    </row>
    <row r="54" spans="2:11" ht="33.75">
      <c r="B54" s="26" t="s">
        <v>59</v>
      </c>
      <c r="C54" s="29">
        <f aca="true" t="shared" si="12" ref="C54:K54">((C7+C15-C18)/C6)*100</f>
        <v>12.229218952453783</v>
      </c>
      <c r="D54" s="29">
        <f t="shared" si="12"/>
        <v>13.565891472868216</v>
      </c>
      <c r="E54" s="29">
        <f t="shared" si="12"/>
        <v>13.8996138996139</v>
      </c>
      <c r="F54" s="29">
        <f t="shared" si="12"/>
        <v>13.461538461538462</v>
      </c>
      <c r="G54" s="29">
        <f t="shared" si="12"/>
        <v>14.772727272727273</v>
      </c>
      <c r="H54" s="29">
        <f t="shared" si="12"/>
        <v>14.285714285714285</v>
      </c>
      <c r="I54" s="29">
        <f t="shared" si="12"/>
        <v>14.606741573033707</v>
      </c>
      <c r="J54" s="29">
        <f t="shared" si="12"/>
        <v>15.328467153284672</v>
      </c>
      <c r="K54" s="29">
        <f t="shared" si="12"/>
        <v>15.328467846715332</v>
      </c>
    </row>
    <row r="55" spans="2:11" ht="51" customHeight="1">
      <c r="B55" s="26" t="s">
        <v>70</v>
      </c>
      <c r="C55" s="36">
        <v>13.49</v>
      </c>
      <c r="D55" s="36">
        <v>10.97</v>
      </c>
      <c r="E55" s="36">
        <v>11.63</v>
      </c>
      <c r="F55" s="36">
        <v>13.23</v>
      </c>
      <c r="G55" s="36">
        <v>13.64</v>
      </c>
      <c r="H55" s="36">
        <v>14.04</v>
      </c>
      <c r="I55" s="37">
        <v>14.17</v>
      </c>
      <c r="J55" s="37">
        <v>14.56</v>
      </c>
      <c r="K55" s="37">
        <v>14.74</v>
      </c>
    </row>
    <row r="56" spans="2:11" ht="45">
      <c r="B56" s="26" t="s">
        <v>71</v>
      </c>
      <c r="C56" s="36">
        <v>15.09</v>
      </c>
      <c r="D56" s="36">
        <v>12.58</v>
      </c>
      <c r="E56" s="36">
        <v>13.23</v>
      </c>
      <c r="F56" s="36">
        <v>13.23</v>
      </c>
      <c r="G56" s="36">
        <v>13.64</v>
      </c>
      <c r="H56" s="36">
        <v>14.04</v>
      </c>
      <c r="I56" s="37">
        <v>14.17</v>
      </c>
      <c r="J56" s="37">
        <v>14.56</v>
      </c>
      <c r="K56" s="37">
        <v>14.74</v>
      </c>
    </row>
    <row r="57" spans="2:11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</row>
    <row r="58" spans="2:11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</row>
    <row r="60" spans="2:11" ht="15" customHeight="1">
      <c r="B60" s="26" t="s">
        <v>28</v>
      </c>
      <c r="C60" s="22"/>
      <c r="D60" s="8">
        <f aca="true" t="shared" si="13" ref="D60:K60">D27</f>
        <v>50000</v>
      </c>
      <c r="E60" s="8">
        <f t="shared" si="13"/>
        <v>1919706</v>
      </c>
      <c r="F60" s="8">
        <f t="shared" si="13"/>
        <v>1850000</v>
      </c>
      <c r="G60" s="8">
        <f t="shared" si="13"/>
        <v>1400000</v>
      </c>
      <c r="H60" s="8">
        <f t="shared" si="13"/>
        <v>1800000</v>
      </c>
      <c r="I60" s="8">
        <f t="shared" si="13"/>
        <v>1800000</v>
      </c>
      <c r="J60" s="8">
        <f t="shared" si="13"/>
        <v>1322941</v>
      </c>
      <c r="K60" s="8">
        <f t="shared" si="13"/>
        <v>1000000.1900000013</v>
      </c>
    </row>
    <row r="61" spans="2:11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</row>
    <row r="62" spans="2:11" ht="15" customHeight="1">
      <c r="B62" s="2" t="s">
        <v>29</v>
      </c>
      <c r="C62" s="22">
        <v>10906136</v>
      </c>
      <c r="D62" s="6">
        <v>10500000</v>
      </c>
      <c r="E62" s="6">
        <v>10500000</v>
      </c>
      <c r="F62" s="6">
        <v>10600000</v>
      </c>
      <c r="G62" s="6">
        <v>10600000</v>
      </c>
      <c r="H62" s="6">
        <v>10700000</v>
      </c>
      <c r="I62" s="6">
        <v>10700000</v>
      </c>
      <c r="J62" s="6">
        <v>10800000</v>
      </c>
      <c r="K62" s="6">
        <v>10800000</v>
      </c>
    </row>
    <row r="63" spans="2:11" ht="15" customHeight="1">
      <c r="B63" s="2" t="s">
        <v>30</v>
      </c>
      <c r="C63" s="22">
        <v>2500675</v>
      </c>
      <c r="D63" s="8">
        <v>2500000</v>
      </c>
      <c r="E63" s="8">
        <v>2500000</v>
      </c>
      <c r="F63" s="8">
        <v>2500000</v>
      </c>
      <c r="G63" s="8">
        <v>2500000</v>
      </c>
      <c r="H63" s="8">
        <v>2573000</v>
      </c>
      <c r="I63" s="6">
        <v>2650000</v>
      </c>
      <c r="J63" s="6">
        <v>2650000</v>
      </c>
      <c r="K63" s="6">
        <v>2650000</v>
      </c>
    </row>
    <row r="64" spans="2:11" ht="22.5">
      <c r="B64" s="2" t="s">
        <v>75</v>
      </c>
      <c r="C64" s="22">
        <f>C65+C66</f>
        <v>4467135</v>
      </c>
      <c r="D64" s="8">
        <f>D65+D66</f>
        <v>4283506</v>
      </c>
      <c r="E64" s="8">
        <f>E65+E66</f>
        <v>1495538</v>
      </c>
      <c r="F64" s="8">
        <f aca="true" t="shared" si="14" ref="F64:K64">F65+F66</f>
        <v>297769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</row>
    <row r="65" spans="2:11" ht="15" customHeight="1">
      <c r="B65" s="2" t="s">
        <v>31</v>
      </c>
      <c r="C65" s="22">
        <v>972135</v>
      </c>
      <c r="D65" s="8">
        <v>833506</v>
      </c>
      <c r="E65" s="8">
        <v>595538</v>
      </c>
      <c r="F65" s="8">
        <v>297769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2:11" ht="15" customHeight="1">
      <c r="B66" s="2" t="s">
        <v>32</v>
      </c>
      <c r="C66" s="22">
        <v>3495000</v>
      </c>
      <c r="D66" s="8">
        <v>3450000</v>
      </c>
      <c r="E66" s="8">
        <v>900000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2:11" ht="15" customHeight="1">
      <c r="B67" s="2" t="s">
        <v>33</v>
      </c>
      <c r="C67" s="8">
        <v>0</v>
      </c>
      <c r="D67" s="8">
        <v>2700000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2:11" ht="15" customHeight="1">
      <c r="B68" s="2" t="s">
        <v>45</v>
      </c>
      <c r="C68" s="22">
        <v>4203448</v>
      </c>
      <c r="D68" s="8">
        <v>650000</v>
      </c>
      <c r="E68" s="8">
        <f aca="true" t="shared" si="15" ref="E68:K68">E26</f>
        <v>1680294</v>
      </c>
      <c r="F68" s="8">
        <f t="shared" si="15"/>
        <v>1650000</v>
      </c>
      <c r="G68" s="8">
        <f t="shared" si="15"/>
        <v>2500000</v>
      </c>
      <c r="H68" s="8">
        <f t="shared" si="15"/>
        <v>2000000</v>
      </c>
      <c r="I68" s="8">
        <f t="shared" si="15"/>
        <v>2100000</v>
      </c>
      <c r="J68" s="8">
        <f t="shared" si="15"/>
        <v>2877059</v>
      </c>
      <c r="K68" s="8">
        <f t="shared" si="15"/>
        <v>3200000</v>
      </c>
    </row>
    <row r="69" spans="2:11" ht="15" customHeight="1">
      <c r="B69" s="2" t="s">
        <v>34</v>
      </c>
      <c r="C69" s="22">
        <v>91000</v>
      </c>
      <c r="D69" s="8">
        <v>100000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</row>
    <row r="71" spans="2:11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2:11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2:11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2:11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2:11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2:11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2:11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2:11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2:11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2:11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2:11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2:11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2:11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2:11" ht="13.5" customHeight="1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2:11" ht="13.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2:11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</row>
    <row r="93" spans="2:11" ht="29.25" customHeight="1">
      <c r="B93" s="2" t="s">
        <v>95</v>
      </c>
      <c r="C93" s="22">
        <v>1900144</v>
      </c>
      <c r="D93" s="8">
        <v>1172941</v>
      </c>
      <c r="E93" s="8">
        <v>1919706</v>
      </c>
      <c r="F93" s="8">
        <v>1650000</v>
      </c>
      <c r="G93" s="8">
        <v>400000</v>
      </c>
      <c r="H93" s="8">
        <v>800000</v>
      </c>
      <c r="I93" s="8">
        <v>800000</v>
      </c>
      <c r="J93" s="8">
        <v>800000</v>
      </c>
      <c r="K93" s="8">
        <v>1000000</v>
      </c>
    </row>
    <row r="94" spans="2:11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2:11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2:11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2:11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2:11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2:11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2:11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</row>
    <row r="101" spans="2:11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2:11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2:11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2:11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</row>
    <row r="105" spans="2:11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</row>
    <row r="106" spans="2:11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</row>
    <row r="107" spans="2:11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2016-03-14T09:42:28Z</cp:lastPrinted>
  <dcterms:created xsi:type="dcterms:W3CDTF">2011-11-28T09:29:47Z</dcterms:created>
  <dcterms:modified xsi:type="dcterms:W3CDTF">2016-04-18T10:41:53Z</dcterms:modified>
  <cp:category/>
  <cp:version/>
  <cp:contentType/>
  <cp:contentStatus/>
</cp:coreProperties>
</file>