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<sst xmlns="http://schemas.openxmlformats.org/spreadsheetml/2006/main" count="209" uniqueCount="108">
  <si>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</si>
  <si>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</si>
  <si>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</si>
  <si>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</si>
  <si>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</si>
  <si>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</si>
  <si>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</si>
  <si>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</si>
  <si>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</si>
  <si>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</si>
  <si>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</si>
  <si>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</si>
  <si>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</si>
  <si>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</si>
  <si>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</si>
  <si>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</si>
  <si>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</si>
  <si>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</si>
  <si>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</si>
  <si>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</si>
  <si>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</si>
  <si>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</si>
  <si>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</si>
  <si>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</si>
  <si>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</si>
  <si>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</si>
  <si>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</si>
  <si>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</si>
  <si>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</si>
  <si>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</si>
  <si>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</si>
  <si>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</si>
  <si>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</si>
  <si>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</si>
  <si>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</si>
  <si>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</si>
  <si>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</si>
  <si>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</si>
  <si>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</si>
  <si>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</si>
  <si>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</si>
  <si>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</si>
  <si>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</si>
  <si>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</si>
  <si>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</si>
  <si>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</si>
  <si>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</si>
  <si>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</si>
  <si>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</si>
  <si>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</si>
  <si>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</si>
  <si>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</si>
  <si>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</si>
  <si>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</si>
  <si>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</si>
  <si>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</si>
  <si>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</si>
  <si>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</si>
  <si>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</si>
  <si>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</si>
  <si>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</si>
  <si>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</si>
  <si>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</si>
  <si>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</si>
  <si>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</si>
  <si>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</si>
  <si>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</si>
  <si>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</si>
  <si>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</si>
  <si>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</si>
  <si>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</si>
  <si>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</si>
  <si>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</si>
  <si>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</si>
  <si>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</si>
  <si>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</si>
  <si>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</si>
  <si>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</si>
  <si>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</si>
  <si>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</si>
  <si>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</si>
  <si>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</si>
  <si>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</si>
  <si>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</si>
  <si>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</si>
  <si>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</si>
  <si>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</si>
  <si>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</si>
  <si>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</si>
  <si>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</si>
  <si>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</si>
  <si>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</si>
  <si>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</si>
  <si>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</si>
  <si>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</si>
  <si>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</si>
  <si>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</si>
  <si>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</si>
  <si>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</si>
  <si>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</si>
  <si>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</si>
  <si>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</si>
  <si>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Załącznik nr 1 do Zarządzenia o Wieloletniej Prognozie Finansowej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</si>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</sst>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4" fontId="46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2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8"/>
  <sheetViews>
    <sheetView tabSelected="1" zoomScalePageLayoutView="0" workbookViewId="0" topLeftCell="A7">
      <selection activeCell="G56" sqref="G56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4" width="10.5" style="0" customWidth="1"/>
    <col min="5" max="10" width="9" style="0" customWidth="1"/>
    <col min="11" max="11" width="1.390625" style="0" customWidth="1"/>
  </cols>
  <sheetData>
    <row r="1" ht="7.5" customHeight="1"/>
    <row r="2" ht="14.25">
      <c r="D2" s="10" t="s">
        <v>102</v>
      </c>
    </row>
    <row r="4" ht="14.25">
      <c r="B4" s="23" t="s">
        <v>46</v>
      </c>
    </row>
    <row r="5" spans="2:10" ht="14.25">
      <c r="B5" s="12" t="s">
        <v>1</v>
      </c>
      <c r="C5" s="13">
        <v>2014</v>
      </c>
      <c r="D5" s="13">
        <v>2015</v>
      </c>
      <c r="E5" s="13">
        <v>2016</v>
      </c>
      <c r="F5" s="13">
        <v>2017</v>
      </c>
      <c r="G5" s="30">
        <v>2018</v>
      </c>
      <c r="H5" s="31">
        <v>2019</v>
      </c>
      <c r="I5" s="31">
        <v>2020</v>
      </c>
      <c r="J5" s="31">
        <v>2021</v>
      </c>
    </row>
    <row r="6" spans="2:10" ht="15" customHeight="1">
      <c r="B6" s="1" t="s">
        <v>0</v>
      </c>
      <c r="C6" s="29">
        <f>C7+C14</f>
        <v>27158454.41</v>
      </c>
      <c r="D6" s="5">
        <f aca="true" t="shared" si="0" ref="D6:I6">D7+D14</f>
        <v>24010000</v>
      </c>
      <c r="E6" s="5">
        <v>24030000</v>
      </c>
      <c r="F6" s="5">
        <f t="shared" si="0"/>
        <v>24365165</v>
      </c>
      <c r="G6" s="5">
        <f t="shared" si="0"/>
        <v>24300000</v>
      </c>
      <c r="H6" s="5">
        <f t="shared" si="0"/>
        <v>24300000</v>
      </c>
      <c r="I6" s="5">
        <f t="shared" si="0"/>
        <v>24300000</v>
      </c>
      <c r="J6" s="5">
        <f>J7+J14</f>
        <v>24800000</v>
      </c>
    </row>
    <row r="7" spans="2:10" ht="15" customHeight="1">
      <c r="B7" s="2" t="s">
        <v>5</v>
      </c>
      <c r="C7" s="25">
        <v>25325601.41</v>
      </c>
      <c r="D7" s="6">
        <v>23810000</v>
      </c>
      <c r="E7" s="6">
        <v>24030000</v>
      </c>
      <c r="F7" s="6">
        <v>24365165</v>
      </c>
      <c r="G7" s="6">
        <v>24300000</v>
      </c>
      <c r="H7" s="6">
        <v>24300000</v>
      </c>
      <c r="I7" s="6">
        <v>24300000</v>
      </c>
      <c r="J7" s="6">
        <v>24800000</v>
      </c>
    </row>
    <row r="8" spans="2:10" ht="15" customHeight="1">
      <c r="B8" s="2" t="s">
        <v>2</v>
      </c>
      <c r="C8" s="26">
        <v>3579294</v>
      </c>
      <c r="D8" s="6">
        <v>3500000</v>
      </c>
      <c r="E8" s="6">
        <v>3400000</v>
      </c>
      <c r="F8" s="6">
        <v>3465165</v>
      </c>
      <c r="G8" s="6">
        <v>3400000</v>
      </c>
      <c r="H8" s="6">
        <v>3400000</v>
      </c>
      <c r="I8" s="6">
        <v>3400000</v>
      </c>
      <c r="J8" s="6">
        <v>3600000</v>
      </c>
    </row>
    <row r="9" spans="2:10" ht="15" customHeight="1">
      <c r="B9" s="2" t="s">
        <v>3</v>
      </c>
      <c r="C9" s="26">
        <v>535000</v>
      </c>
      <c r="D9" s="6">
        <v>850000</v>
      </c>
      <c r="E9" s="6">
        <v>850000</v>
      </c>
      <c r="F9" s="6">
        <v>900000</v>
      </c>
      <c r="G9" s="6">
        <v>900000</v>
      </c>
      <c r="H9" s="6">
        <v>900000</v>
      </c>
      <c r="I9" s="6">
        <v>900000</v>
      </c>
      <c r="J9" s="6">
        <v>1000000</v>
      </c>
    </row>
    <row r="10" spans="2:10" ht="15" customHeight="1">
      <c r="B10" s="2" t="s">
        <v>4</v>
      </c>
      <c r="C10" s="25">
        <v>7501824</v>
      </c>
      <c r="D10" s="6">
        <v>7300000</v>
      </c>
      <c r="E10" s="6">
        <v>7400000</v>
      </c>
      <c r="F10" s="6">
        <v>7600000</v>
      </c>
      <c r="G10" s="6">
        <v>7600000</v>
      </c>
      <c r="H10" s="6">
        <v>7600000</v>
      </c>
      <c r="I10" s="6">
        <v>7600000</v>
      </c>
      <c r="J10" s="6">
        <v>7700000</v>
      </c>
    </row>
    <row r="11" spans="2:10" ht="15" customHeight="1">
      <c r="B11" s="2" t="s">
        <v>6</v>
      </c>
      <c r="C11" s="26">
        <v>4200000</v>
      </c>
      <c r="D11" s="6">
        <v>4300000</v>
      </c>
      <c r="E11" s="6">
        <v>4400000</v>
      </c>
      <c r="F11" s="6">
        <v>4600000</v>
      </c>
      <c r="G11" s="6">
        <v>4600000</v>
      </c>
      <c r="H11" s="6">
        <v>4600000</v>
      </c>
      <c r="I11" s="6">
        <v>4600000</v>
      </c>
      <c r="J11" s="6">
        <v>4700000</v>
      </c>
    </row>
    <row r="12" spans="2:10" ht="15" customHeight="1">
      <c r="B12" s="2" t="s">
        <v>47</v>
      </c>
      <c r="C12" s="26">
        <v>8273421</v>
      </c>
      <c r="D12" s="6">
        <v>8300000</v>
      </c>
      <c r="E12" s="6">
        <v>8400000</v>
      </c>
      <c r="F12" s="6">
        <v>8400000</v>
      </c>
      <c r="G12" s="6">
        <v>8400000</v>
      </c>
      <c r="H12" s="6">
        <v>8400000</v>
      </c>
      <c r="I12" s="6">
        <v>8400000</v>
      </c>
      <c r="J12" s="6">
        <v>8500000</v>
      </c>
    </row>
    <row r="13" spans="2:10" ht="15" customHeight="1">
      <c r="B13" s="2" t="s">
        <v>7</v>
      </c>
      <c r="C13" s="25">
        <v>4229098.41</v>
      </c>
      <c r="D13" s="6">
        <v>3650000</v>
      </c>
      <c r="E13" s="6">
        <v>3650000</v>
      </c>
      <c r="F13" s="6">
        <v>3700000</v>
      </c>
      <c r="G13" s="6">
        <v>3700000</v>
      </c>
      <c r="H13" s="6">
        <v>3700000</v>
      </c>
      <c r="I13" s="6">
        <v>3700000</v>
      </c>
      <c r="J13" s="6">
        <v>3700000</v>
      </c>
    </row>
    <row r="14" spans="2:10" ht="15" customHeight="1">
      <c r="B14" s="2" t="s">
        <v>8</v>
      </c>
      <c r="C14" s="19">
        <v>1832853</v>
      </c>
      <c r="D14" s="6">
        <v>200000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0" ht="15" customHeight="1">
      <c r="B15" s="2" t="s">
        <v>9</v>
      </c>
      <c r="C15" s="19">
        <v>200000</v>
      </c>
      <c r="D15" s="6">
        <v>200000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0" ht="15" customHeight="1">
      <c r="B16" s="2" t="s">
        <v>10</v>
      </c>
      <c r="C16" s="24">
        <v>1632853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ht="15" customHeight="1">
      <c r="B17" s="3" t="s">
        <v>11</v>
      </c>
      <c r="C17" s="28">
        <f>C18+C26</f>
        <v>29840818.41</v>
      </c>
      <c r="D17" s="14">
        <f aca="true" t="shared" si="1" ref="D17:I17">D18+D26</f>
        <v>25856132</v>
      </c>
      <c r="E17" s="14">
        <f t="shared" si="1"/>
        <v>22800000</v>
      </c>
      <c r="F17" s="14">
        <f t="shared" si="1"/>
        <v>22392224</v>
      </c>
      <c r="G17" s="14">
        <f t="shared" si="1"/>
        <v>21900294</v>
      </c>
      <c r="H17" s="14">
        <f t="shared" si="1"/>
        <v>21540000</v>
      </c>
      <c r="I17" s="14">
        <f t="shared" si="1"/>
        <v>21700000</v>
      </c>
      <c r="J17" s="14">
        <f>J18+J26</f>
        <v>22405724</v>
      </c>
    </row>
    <row r="18" spans="2:10" ht="15" customHeight="1">
      <c r="B18" s="2" t="s">
        <v>12</v>
      </c>
      <c r="C18" s="46">
        <v>22824473.41</v>
      </c>
      <c r="D18" s="16">
        <v>21800000</v>
      </c>
      <c r="E18" s="16">
        <v>21800000</v>
      </c>
      <c r="F18" s="16">
        <v>21000000</v>
      </c>
      <c r="G18" s="16">
        <v>21000000</v>
      </c>
      <c r="H18" s="16">
        <v>21000000</v>
      </c>
      <c r="I18" s="16">
        <v>21000000</v>
      </c>
      <c r="J18" s="33">
        <v>21000000</v>
      </c>
    </row>
    <row r="19" spans="2:10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 ht="21" customHeight="1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ht="18" customHeight="1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13.5" customHeight="1">
      <c r="B22" s="2" t="s">
        <v>13</v>
      </c>
      <c r="C22" s="26">
        <v>290000</v>
      </c>
      <c r="D22" s="11">
        <v>300000</v>
      </c>
      <c r="E22" s="11">
        <v>240000</v>
      </c>
      <c r="F22" s="11">
        <v>200000</v>
      </c>
      <c r="G22" s="11">
        <v>180000</v>
      </c>
      <c r="H22" s="11">
        <v>160000</v>
      </c>
      <c r="I22" s="11">
        <v>140000</v>
      </c>
      <c r="J22" s="11">
        <v>120000</v>
      </c>
    </row>
    <row r="23" spans="2:10" ht="13.5" customHeight="1">
      <c r="B23" s="2" t="s">
        <v>50</v>
      </c>
      <c r="C23" s="26">
        <v>290000</v>
      </c>
      <c r="D23" s="11">
        <v>300000</v>
      </c>
      <c r="E23" s="11">
        <v>240000</v>
      </c>
      <c r="F23" s="11">
        <v>200000</v>
      </c>
      <c r="G23" s="11">
        <v>180000</v>
      </c>
      <c r="H23" s="11">
        <v>160000</v>
      </c>
      <c r="I23" s="11">
        <v>140000</v>
      </c>
      <c r="J23" s="11">
        <v>120000</v>
      </c>
    </row>
    <row r="24" spans="2:10" ht="27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ht="21.75" customHeight="1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ht="13.5" customHeight="1">
      <c r="B26" s="2" t="s">
        <v>14</v>
      </c>
      <c r="C26" s="24">
        <v>7016345</v>
      </c>
      <c r="D26" s="6">
        <v>4056132</v>
      </c>
      <c r="E26" s="6">
        <v>1000000</v>
      </c>
      <c r="F26" s="6">
        <v>1392224</v>
      </c>
      <c r="G26" s="6">
        <v>900294</v>
      </c>
      <c r="H26" s="6">
        <v>540000</v>
      </c>
      <c r="I26" s="6">
        <v>700000</v>
      </c>
      <c r="J26" s="6">
        <v>1405724</v>
      </c>
    </row>
    <row r="27" spans="2:10" ht="13.5" customHeight="1">
      <c r="B27" s="3" t="s">
        <v>15</v>
      </c>
      <c r="C27" s="27">
        <f>C6-C17</f>
        <v>-2682364</v>
      </c>
      <c r="D27" s="7">
        <f aca="true" t="shared" si="2" ref="D27:I27">D6-D17</f>
        <v>-1846132</v>
      </c>
      <c r="E27" s="7">
        <f t="shared" si="2"/>
        <v>1230000</v>
      </c>
      <c r="F27" s="7">
        <f t="shared" si="2"/>
        <v>1972941</v>
      </c>
      <c r="G27" s="7">
        <f t="shared" si="2"/>
        <v>2399706</v>
      </c>
      <c r="H27" s="7">
        <f t="shared" si="2"/>
        <v>2760000</v>
      </c>
      <c r="I27" s="7">
        <f t="shared" si="2"/>
        <v>2600000</v>
      </c>
      <c r="J27" s="7">
        <f>J6-J17</f>
        <v>2394276</v>
      </c>
    </row>
    <row r="28" spans="2:10" ht="13.5" customHeight="1">
      <c r="B28" s="2" t="s">
        <v>16</v>
      </c>
      <c r="C28" s="32">
        <f>C29+C31+C33+C35</f>
        <v>4450085</v>
      </c>
      <c r="D28" s="18">
        <f aca="true" t="shared" si="3" ref="D28:I28">D29+D31+D33+D35</f>
        <v>4000000</v>
      </c>
      <c r="E28" s="18">
        <v>870144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>J29+J31+J33+J35</f>
        <v>0</v>
      </c>
    </row>
    <row r="29" spans="2:10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13.5" customHeight="1">
      <c r="B33" s="2" t="s">
        <v>20</v>
      </c>
      <c r="C33" s="24">
        <v>4450085</v>
      </c>
      <c r="D33" s="6">
        <v>4000000</v>
      </c>
      <c r="E33" s="6">
        <v>870144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13.5" customHeight="1">
      <c r="B34" s="2" t="s">
        <v>22</v>
      </c>
      <c r="C34" s="24">
        <v>2682364</v>
      </c>
      <c r="D34" s="6">
        <v>1846132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ht="13.5" customHeight="1">
      <c r="B37" s="2" t="s">
        <v>25</v>
      </c>
      <c r="C37" s="22">
        <f>C38+C43</f>
        <v>1767721</v>
      </c>
      <c r="D37" s="7">
        <f aca="true" t="shared" si="4" ref="D37:I37">D38+D43</f>
        <v>2153868</v>
      </c>
      <c r="E37" s="7">
        <f t="shared" si="4"/>
        <v>2100144</v>
      </c>
      <c r="F37" s="7">
        <f t="shared" si="4"/>
        <v>1972941</v>
      </c>
      <c r="G37" s="7">
        <f t="shared" si="4"/>
        <v>2399706</v>
      </c>
      <c r="H37" s="7">
        <f t="shared" si="4"/>
        <v>2760000</v>
      </c>
      <c r="I37" s="7">
        <f t="shared" si="4"/>
        <v>2600000</v>
      </c>
      <c r="J37" s="7">
        <f>J38+J43</f>
        <v>2394276</v>
      </c>
    </row>
    <row r="38" spans="2:10" ht="22.5">
      <c r="B38" s="2" t="s">
        <v>63</v>
      </c>
      <c r="C38" s="19">
        <v>1767721</v>
      </c>
      <c r="D38" s="8">
        <v>2153868</v>
      </c>
      <c r="E38" s="8">
        <v>2100144</v>
      </c>
      <c r="F38" s="8">
        <v>1972941</v>
      </c>
      <c r="G38" s="8">
        <v>2399706</v>
      </c>
      <c r="H38" s="8">
        <v>2760000</v>
      </c>
      <c r="I38" s="8">
        <v>2600000</v>
      </c>
      <c r="J38" s="8">
        <v>2394276</v>
      </c>
    </row>
    <row r="39" spans="2:10" ht="21" customHeight="1">
      <c r="B39" s="34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</row>
    <row r="40" spans="2:10" ht="21" customHeight="1">
      <c r="B40" s="34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</row>
    <row r="41" spans="2:10" ht="21" customHeight="1">
      <c r="B41" s="34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</row>
    <row r="42" spans="2:10" ht="21" customHeight="1">
      <c r="B42" s="34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2:10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2:10" ht="14.25">
      <c r="B44" s="1" t="s">
        <v>64</v>
      </c>
      <c r="C44" s="29">
        <v>11510791</v>
      </c>
      <c r="D44" s="40">
        <f>C44+D28-D38</f>
        <v>13356923</v>
      </c>
      <c r="E44" s="40">
        <f>D44+E28-E38</f>
        <v>12126923</v>
      </c>
      <c r="F44" s="40">
        <f>E44-F38</f>
        <v>10153982</v>
      </c>
      <c r="G44" s="40">
        <f>F44-G38</f>
        <v>7754276</v>
      </c>
      <c r="H44" s="40">
        <f>G44-H38</f>
        <v>4994276</v>
      </c>
      <c r="I44" s="40">
        <f>H44-I38</f>
        <v>2394276</v>
      </c>
      <c r="J44" s="5">
        <f>I44-J38</f>
        <v>0</v>
      </c>
    </row>
    <row r="45" spans="2:10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2:10" ht="14.25">
      <c r="B46" s="3" t="s">
        <v>65</v>
      </c>
      <c r="C46" s="20" t="s">
        <v>43</v>
      </c>
      <c r="D46" s="20" t="s">
        <v>43</v>
      </c>
      <c r="E46" s="20" t="s">
        <v>43</v>
      </c>
      <c r="F46" s="20" t="s">
        <v>43</v>
      </c>
      <c r="G46" s="20" t="s">
        <v>43</v>
      </c>
      <c r="H46" s="20" t="s">
        <v>43</v>
      </c>
      <c r="I46" s="20" t="s">
        <v>43</v>
      </c>
      <c r="J46" s="20" t="s">
        <v>43</v>
      </c>
    </row>
    <row r="47" spans="2:10" ht="14.25">
      <c r="B47" s="2" t="s">
        <v>66</v>
      </c>
      <c r="C47" s="25">
        <f aca="true" t="shared" si="5" ref="C47:J47">(C7-C18)</f>
        <v>2501128</v>
      </c>
      <c r="D47" s="21">
        <f t="shared" si="5"/>
        <v>2010000</v>
      </c>
      <c r="E47" s="21">
        <f t="shared" si="5"/>
        <v>2230000</v>
      </c>
      <c r="F47" s="21">
        <f t="shared" si="5"/>
        <v>3365165</v>
      </c>
      <c r="G47" s="21">
        <f t="shared" si="5"/>
        <v>3300000</v>
      </c>
      <c r="H47" s="21">
        <f t="shared" si="5"/>
        <v>3300000</v>
      </c>
      <c r="I47" s="21">
        <f t="shared" si="5"/>
        <v>3300000</v>
      </c>
      <c r="J47" s="21">
        <f t="shared" si="5"/>
        <v>3800000</v>
      </c>
    </row>
    <row r="48" spans="2:10" ht="22.5">
      <c r="B48" s="2" t="s">
        <v>67</v>
      </c>
      <c r="C48" s="27">
        <f aca="true" t="shared" si="6" ref="C48:J48">C7+C29+C31-C18-C21</f>
        <v>2501128</v>
      </c>
      <c r="D48" s="9">
        <f t="shared" si="6"/>
        <v>2010000</v>
      </c>
      <c r="E48" s="9">
        <f t="shared" si="6"/>
        <v>2230000</v>
      </c>
      <c r="F48" s="9">
        <f t="shared" si="6"/>
        <v>3365165</v>
      </c>
      <c r="G48" s="9">
        <f t="shared" si="6"/>
        <v>3300000</v>
      </c>
      <c r="H48" s="9">
        <f t="shared" si="6"/>
        <v>3300000</v>
      </c>
      <c r="I48" s="9">
        <f t="shared" si="6"/>
        <v>3300000</v>
      </c>
      <c r="J48" s="9">
        <f t="shared" si="6"/>
        <v>3800000</v>
      </c>
    </row>
    <row r="49" spans="2:10" ht="14.25">
      <c r="B49" s="3" t="s">
        <v>42</v>
      </c>
      <c r="C49" s="20" t="s">
        <v>43</v>
      </c>
      <c r="D49" s="20" t="s">
        <v>43</v>
      </c>
      <c r="E49" s="20" t="s">
        <v>43</v>
      </c>
      <c r="F49" s="20" t="s">
        <v>43</v>
      </c>
      <c r="G49" s="20" t="s">
        <v>43</v>
      </c>
      <c r="H49" s="20" t="s">
        <v>43</v>
      </c>
      <c r="I49" s="20" t="s">
        <v>43</v>
      </c>
      <c r="J49" s="20" t="s">
        <v>43</v>
      </c>
    </row>
    <row r="50" spans="2:10" ht="33.75" customHeight="1">
      <c r="B50" s="34" t="s">
        <v>68</v>
      </c>
      <c r="C50" s="4">
        <f aca="true" t="shared" si="7" ref="C50:J50">(C19+C23+C38)/C6</f>
        <v>0.07576723509134332</v>
      </c>
      <c r="D50" s="4">
        <f t="shared" si="7"/>
        <v>0.10220191586838817</v>
      </c>
      <c r="E50" s="4">
        <f t="shared" si="7"/>
        <v>0.09738426966292135</v>
      </c>
      <c r="F50" s="4">
        <f t="shared" si="7"/>
        <v>0.08918228134305678</v>
      </c>
      <c r="G50" s="4">
        <f t="shared" si="7"/>
        <v>0.10616074074074074</v>
      </c>
      <c r="H50" s="4">
        <f t="shared" si="7"/>
        <v>0.12016460905349795</v>
      </c>
      <c r="I50" s="4">
        <f t="shared" si="7"/>
        <v>0.11275720164609053</v>
      </c>
      <c r="J50" s="4">
        <f t="shared" si="7"/>
        <v>0.10138209677419355</v>
      </c>
    </row>
    <row r="51" spans="2:10" ht="36" customHeight="1">
      <c r="B51" s="34" t="s">
        <v>57</v>
      </c>
      <c r="C51" s="4">
        <f>(C19+C23+C38-C39)/C6</f>
        <v>0.07576723509134332</v>
      </c>
      <c r="D51" s="4">
        <f aca="true" t="shared" si="8" ref="D51:J51">(D19+D23+D38-D39)/D6</f>
        <v>0.10220191586838817</v>
      </c>
      <c r="E51" s="4">
        <f t="shared" si="8"/>
        <v>0.09738426966292135</v>
      </c>
      <c r="F51" s="4">
        <f t="shared" si="8"/>
        <v>0.08918228134305678</v>
      </c>
      <c r="G51" s="4">
        <f t="shared" si="8"/>
        <v>0.10616074074074074</v>
      </c>
      <c r="H51" s="4">
        <f t="shared" si="8"/>
        <v>0.12016460905349795</v>
      </c>
      <c r="I51" s="4">
        <f t="shared" si="8"/>
        <v>0.11275720164609053</v>
      </c>
      <c r="J51" s="4">
        <f t="shared" si="8"/>
        <v>0.10138209677419355</v>
      </c>
    </row>
    <row r="52" spans="2:10" ht="22.5">
      <c r="B52" s="34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2:10" ht="35.25" customHeight="1">
      <c r="B53" s="34" t="s">
        <v>58</v>
      </c>
      <c r="C53" s="4">
        <f>(C19+C23+C38-C40)/C6</f>
        <v>0.07576723509134332</v>
      </c>
      <c r="D53" s="4">
        <f aca="true" t="shared" si="9" ref="D53:J53">(D19+D23+D38-D40)/D6</f>
        <v>0.10220191586838817</v>
      </c>
      <c r="E53" s="4">
        <f t="shared" si="9"/>
        <v>0.09738426966292135</v>
      </c>
      <c r="F53" s="4">
        <f t="shared" si="9"/>
        <v>0.08918228134305678</v>
      </c>
      <c r="G53" s="4">
        <f t="shared" si="9"/>
        <v>0.10616074074074074</v>
      </c>
      <c r="H53" s="4">
        <f t="shared" si="9"/>
        <v>0.12016460905349795</v>
      </c>
      <c r="I53" s="4">
        <f t="shared" si="9"/>
        <v>0.11275720164609053</v>
      </c>
      <c r="J53" s="4">
        <f t="shared" si="9"/>
        <v>0.10138209677419355</v>
      </c>
    </row>
    <row r="54" spans="2:10" ht="33.75">
      <c r="B54" s="34" t="s">
        <v>59</v>
      </c>
      <c r="C54" s="37">
        <f aca="true" t="shared" si="10" ref="C54:J54">((C7+C15-C18)/C6)*100</f>
        <v>9.945808989061685</v>
      </c>
      <c r="D54" s="37">
        <f t="shared" si="10"/>
        <v>9.204498125780924</v>
      </c>
      <c r="E54" s="37">
        <f t="shared" si="10"/>
        <v>9.28006658343737</v>
      </c>
      <c r="F54" s="37">
        <f t="shared" si="10"/>
        <v>13.811377842095467</v>
      </c>
      <c r="G54" s="37">
        <f t="shared" si="10"/>
        <v>13.580246913580247</v>
      </c>
      <c r="H54" s="37">
        <f t="shared" si="10"/>
        <v>13.580246913580247</v>
      </c>
      <c r="I54" s="37">
        <f t="shared" si="10"/>
        <v>13.580246913580247</v>
      </c>
      <c r="J54" s="37">
        <f t="shared" si="10"/>
        <v>15.32258064516129</v>
      </c>
    </row>
    <row r="55" spans="2:10" ht="45">
      <c r="B55" s="34" t="s">
        <v>70</v>
      </c>
      <c r="C55" s="41">
        <v>11.03</v>
      </c>
      <c r="D55" s="41">
        <v>10.22</v>
      </c>
      <c r="E55" s="41">
        <v>9.97</v>
      </c>
      <c r="F55" s="41">
        <v>9.5</v>
      </c>
      <c r="G55" s="41">
        <v>10.77</v>
      </c>
      <c r="H55" s="41">
        <v>12.22</v>
      </c>
      <c r="I55" s="41">
        <v>13.66</v>
      </c>
      <c r="J55" s="41">
        <v>13.58</v>
      </c>
    </row>
    <row r="56" spans="2:10" ht="45">
      <c r="B56" s="34" t="s">
        <v>71</v>
      </c>
      <c r="C56" s="41">
        <v>14.06</v>
      </c>
      <c r="D56" s="41">
        <v>13.23</v>
      </c>
      <c r="E56" s="41">
        <v>12.97</v>
      </c>
      <c r="F56" s="41">
        <v>9.48</v>
      </c>
      <c r="G56" s="41">
        <v>10.77</v>
      </c>
      <c r="H56" s="41">
        <v>12.22</v>
      </c>
      <c r="I56" s="41">
        <v>13.66</v>
      </c>
      <c r="J56" s="41">
        <v>13.58</v>
      </c>
    </row>
    <row r="57" spans="2:10" ht="45">
      <c r="B57" s="34" t="s">
        <v>72</v>
      </c>
      <c r="C57" s="24" t="s">
        <v>44</v>
      </c>
      <c r="D57" s="24" t="s">
        <v>44</v>
      </c>
      <c r="E57" s="24" t="s">
        <v>44</v>
      </c>
      <c r="F57" s="24" t="s">
        <v>44</v>
      </c>
      <c r="G57" s="24" t="s">
        <v>44</v>
      </c>
      <c r="H57" s="24" t="s">
        <v>44</v>
      </c>
      <c r="I57" s="24" t="s">
        <v>44</v>
      </c>
      <c r="J57" s="24" t="s">
        <v>44</v>
      </c>
    </row>
    <row r="58" spans="2:10" ht="45">
      <c r="B58" s="34" t="s">
        <v>73</v>
      </c>
      <c r="C58" s="24" t="s">
        <v>44</v>
      </c>
      <c r="D58" s="24" t="s">
        <v>44</v>
      </c>
      <c r="E58" s="24" t="s">
        <v>44</v>
      </c>
      <c r="F58" s="24" t="s">
        <v>44</v>
      </c>
      <c r="G58" s="24" t="s">
        <v>44</v>
      </c>
      <c r="H58" s="24" t="s">
        <v>44</v>
      </c>
      <c r="I58" s="24" t="s">
        <v>44</v>
      </c>
      <c r="J58" s="24" t="s">
        <v>44</v>
      </c>
    </row>
    <row r="59" spans="2:10" ht="15" customHeight="1">
      <c r="B59" s="38" t="s">
        <v>74</v>
      </c>
      <c r="C59" s="20" t="s">
        <v>43</v>
      </c>
      <c r="D59" s="20" t="s">
        <v>43</v>
      </c>
      <c r="E59" s="20" t="s">
        <v>43</v>
      </c>
      <c r="F59" s="20" t="s">
        <v>43</v>
      </c>
      <c r="G59" s="20" t="s">
        <v>43</v>
      </c>
      <c r="H59" s="20" t="s">
        <v>43</v>
      </c>
      <c r="I59" s="20" t="s">
        <v>43</v>
      </c>
      <c r="J59" s="20" t="s">
        <v>43</v>
      </c>
    </row>
    <row r="60" spans="2:10" ht="15" customHeight="1">
      <c r="B60" s="34" t="s">
        <v>28</v>
      </c>
      <c r="C60" s="8">
        <v>0</v>
      </c>
      <c r="D60" s="8">
        <v>0</v>
      </c>
      <c r="E60" s="8">
        <f aca="true" t="shared" si="11" ref="E60:J60">E27</f>
        <v>1230000</v>
      </c>
      <c r="F60" s="8">
        <f t="shared" si="11"/>
        <v>1972941</v>
      </c>
      <c r="G60" s="8">
        <f t="shared" si="11"/>
        <v>2399706</v>
      </c>
      <c r="H60" s="8">
        <f t="shared" si="11"/>
        <v>2760000</v>
      </c>
      <c r="I60" s="8">
        <f t="shared" si="11"/>
        <v>2600000</v>
      </c>
      <c r="J60" s="8">
        <f t="shared" si="11"/>
        <v>2394276</v>
      </c>
    </row>
    <row r="61" spans="2:10" ht="15" customHeight="1">
      <c r="B61" s="3" t="s">
        <v>40</v>
      </c>
      <c r="C61" s="20" t="s">
        <v>43</v>
      </c>
      <c r="D61" s="20" t="s">
        <v>43</v>
      </c>
      <c r="E61" s="20" t="s">
        <v>43</v>
      </c>
      <c r="F61" s="20" t="s">
        <v>43</v>
      </c>
      <c r="G61" s="20" t="s">
        <v>43</v>
      </c>
      <c r="H61" s="20" t="s">
        <v>43</v>
      </c>
      <c r="I61" s="20" t="s">
        <v>43</v>
      </c>
      <c r="J61" s="20" t="s">
        <v>43</v>
      </c>
    </row>
    <row r="62" spans="2:10" ht="15" customHeight="1">
      <c r="B62" s="2" t="s">
        <v>29</v>
      </c>
      <c r="C62" s="24">
        <v>9858555.94</v>
      </c>
      <c r="D62" s="6">
        <v>9410000</v>
      </c>
      <c r="E62" s="6">
        <v>9500000</v>
      </c>
      <c r="F62" s="6">
        <v>9500000</v>
      </c>
      <c r="G62" s="6">
        <v>9500000</v>
      </c>
      <c r="H62" s="6">
        <v>9500000</v>
      </c>
      <c r="I62" s="6">
        <v>9500000</v>
      </c>
      <c r="J62" s="6">
        <v>9600000</v>
      </c>
    </row>
    <row r="63" spans="2:10" ht="15" customHeight="1">
      <c r="B63" s="2" t="s">
        <v>30</v>
      </c>
      <c r="C63" s="24">
        <v>2439002</v>
      </c>
      <c r="D63" s="8">
        <v>2369258</v>
      </c>
      <c r="E63" s="8">
        <v>2393000</v>
      </c>
      <c r="F63" s="8">
        <v>2393000</v>
      </c>
      <c r="G63" s="8">
        <v>2393000</v>
      </c>
      <c r="H63" s="8">
        <v>2393000</v>
      </c>
      <c r="I63" s="8">
        <v>2393000</v>
      </c>
      <c r="J63" s="8">
        <v>2473000</v>
      </c>
    </row>
    <row r="64" spans="2:10" ht="15" customHeight="1">
      <c r="B64" s="2" t="s">
        <v>75</v>
      </c>
      <c r="C64" s="24">
        <v>5407000</v>
      </c>
      <c r="D64" s="8">
        <v>4000000</v>
      </c>
      <c r="E64" s="8">
        <v>700000</v>
      </c>
      <c r="F64" s="8">
        <v>700000</v>
      </c>
      <c r="G64" s="8">
        <f>G65+G66</f>
        <v>0</v>
      </c>
      <c r="H64" s="8">
        <f>H65+H66</f>
        <v>0</v>
      </c>
      <c r="I64" s="8">
        <f>I65+I66</f>
        <v>0</v>
      </c>
      <c r="J64" s="8">
        <f>J65+J66</f>
        <v>0</v>
      </c>
    </row>
    <row r="65" spans="2:10" ht="15" customHeight="1">
      <c r="B65" s="2" t="s">
        <v>31</v>
      </c>
      <c r="C65" s="24">
        <v>555000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2:10" ht="15" customHeight="1">
      <c r="B66" s="2" t="s">
        <v>32</v>
      </c>
      <c r="C66" s="24">
        <v>4852000</v>
      </c>
      <c r="D66" s="8">
        <v>4000000</v>
      </c>
      <c r="E66" s="8">
        <v>700000</v>
      </c>
      <c r="F66" s="8">
        <v>700000</v>
      </c>
      <c r="G66" s="8">
        <v>0</v>
      </c>
      <c r="H66" s="8">
        <v>0</v>
      </c>
      <c r="I66" s="8">
        <v>0</v>
      </c>
      <c r="J66" s="8">
        <v>0</v>
      </c>
    </row>
    <row r="67" spans="2:10" ht="15" customHeight="1">
      <c r="B67" s="2" t="s">
        <v>33</v>
      </c>
      <c r="C67" s="24">
        <v>0</v>
      </c>
      <c r="D67" s="8">
        <v>3500000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2:10" ht="15" customHeight="1">
      <c r="B68" s="2" t="s">
        <v>45</v>
      </c>
      <c r="C68" s="24">
        <v>6507985</v>
      </c>
      <c r="D68" s="8">
        <v>256132</v>
      </c>
      <c r="E68" s="8">
        <f aca="true" t="shared" si="12" ref="E68:J68">E26</f>
        <v>1000000</v>
      </c>
      <c r="F68" s="8">
        <f t="shared" si="12"/>
        <v>1392224</v>
      </c>
      <c r="G68" s="8">
        <f t="shared" si="12"/>
        <v>900294</v>
      </c>
      <c r="H68" s="8">
        <f t="shared" si="12"/>
        <v>540000</v>
      </c>
      <c r="I68" s="8">
        <f t="shared" si="12"/>
        <v>700000</v>
      </c>
      <c r="J68" s="8">
        <f t="shared" si="12"/>
        <v>1405724</v>
      </c>
    </row>
    <row r="69" spans="2:10" ht="15" customHeight="1">
      <c r="B69" s="2" t="s">
        <v>34</v>
      </c>
      <c r="C69" s="24">
        <v>220000</v>
      </c>
      <c r="D69" s="8">
        <v>300000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2:10" ht="21" customHeight="1">
      <c r="B70" s="2" t="s">
        <v>76</v>
      </c>
      <c r="C70" s="20" t="s">
        <v>43</v>
      </c>
      <c r="D70" s="20" t="s">
        <v>43</v>
      </c>
      <c r="E70" s="20" t="s">
        <v>43</v>
      </c>
      <c r="F70" s="20" t="s">
        <v>43</v>
      </c>
      <c r="G70" s="20" t="s">
        <v>43</v>
      </c>
      <c r="H70" s="20" t="s">
        <v>43</v>
      </c>
      <c r="I70" s="20" t="s">
        <v>43</v>
      </c>
      <c r="J70" s="20" t="s">
        <v>43</v>
      </c>
    </row>
    <row r="71" spans="2:10" ht="21" customHeight="1">
      <c r="B71" s="2" t="s">
        <v>77</v>
      </c>
      <c r="C71" s="24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2:10" ht="14.25">
      <c r="B72" s="2" t="s">
        <v>78</v>
      </c>
      <c r="C72" s="24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2:10" ht="21" customHeight="1">
      <c r="B73" s="2" t="s">
        <v>79</v>
      </c>
      <c r="C73" s="24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2:10" ht="21" customHeight="1">
      <c r="B74" s="2" t="s">
        <v>80</v>
      </c>
      <c r="C74" s="24">
        <v>617459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</row>
    <row r="75" spans="2:10" ht="14.25">
      <c r="B75" s="2" t="s">
        <v>81</v>
      </c>
      <c r="C75" s="24">
        <v>617459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2:10" ht="21" customHeight="1">
      <c r="B76" s="2" t="s">
        <v>82</v>
      </c>
      <c r="C76" s="24">
        <v>617459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2:10" ht="21" customHeight="1">
      <c r="B77" s="15" t="s">
        <v>83</v>
      </c>
      <c r="C77" s="24">
        <v>5890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2:10" ht="14.25" customHeight="1">
      <c r="B78" s="15" t="s">
        <v>84</v>
      </c>
      <c r="C78" s="24">
        <v>5430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2:10" ht="18">
      <c r="B79" s="15" t="s">
        <v>48</v>
      </c>
      <c r="C79" s="24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2:10" ht="21" customHeight="1">
      <c r="B80" s="15" t="s">
        <v>85</v>
      </c>
      <c r="C80" s="24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2:10" ht="14.25">
      <c r="B81" s="15" t="s">
        <v>86</v>
      </c>
      <c r="C81" s="24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2:10" ht="18">
      <c r="B82" s="15" t="s">
        <v>49</v>
      </c>
      <c r="C82" s="24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</row>
    <row r="83" spans="2:10" ht="27">
      <c r="B83" s="15" t="s">
        <v>87</v>
      </c>
      <c r="C83" s="24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2:10" ht="14.25">
      <c r="B84" s="15" t="s">
        <v>88</v>
      </c>
      <c r="C84" s="24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2:10" ht="27">
      <c r="B85" s="15" t="s">
        <v>91</v>
      </c>
      <c r="C85" s="24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2:10" ht="14.25">
      <c r="B86" s="15" t="s">
        <v>89</v>
      </c>
      <c r="C86" s="24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2:10" ht="27">
      <c r="B87" s="15" t="s">
        <v>92</v>
      </c>
      <c r="C87" s="24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2:10" ht="14.25">
      <c r="B88" s="15" t="s">
        <v>90</v>
      </c>
      <c r="C88" s="24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2:10" ht="27">
      <c r="B89" s="15" t="s">
        <v>93</v>
      </c>
      <c r="C89" s="24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2:10" ht="14.25">
      <c r="B90" s="15" t="s">
        <v>94</v>
      </c>
      <c r="C90" s="24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2:10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2:10" ht="14.25" customHeight="1">
      <c r="B92" s="3" t="s">
        <v>41</v>
      </c>
      <c r="C92" s="20" t="s">
        <v>43</v>
      </c>
      <c r="D92" s="20" t="s">
        <v>43</v>
      </c>
      <c r="E92" s="20" t="s">
        <v>43</v>
      </c>
      <c r="F92" s="20" t="s">
        <v>43</v>
      </c>
      <c r="G92" s="20" t="s">
        <v>43</v>
      </c>
      <c r="H92" s="20" t="s">
        <v>43</v>
      </c>
      <c r="I92" s="20" t="s">
        <v>43</v>
      </c>
      <c r="J92" s="20" t="s">
        <v>43</v>
      </c>
    </row>
    <row r="93" spans="2:10" ht="22.5" customHeight="1">
      <c r="B93" s="2" t="s">
        <v>95</v>
      </c>
      <c r="C93" s="24">
        <v>1767721</v>
      </c>
      <c r="D93" s="8">
        <v>1878703</v>
      </c>
      <c r="E93" s="8">
        <v>1494979</v>
      </c>
      <c r="F93" s="8">
        <v>1507776</v>
      </c>
      <c r="G93" s="8">
        <v>1337784</v>
      </c>
      <c r="H93" s="8">
        <v>1400000</v>
      </c>
      <c r="I93" s="8">
        <v>800000</v>
      </c>
      <c r="J93" s="8">
        <v>0</v>
      </c>
    </row>
    <row r="94" spans="2:10" ht="12.75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2:10" ht="12.75" customHeight="1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2:10" ht="12.75" customHeight="1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2:10" ht="23.25" customHeight="1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2:10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</row>
    <row r="99" spans="2:10" ht="22.5" customHeight="1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2:10" ht="12.75" customHeight="1">
      <c r="B100" s="39" t="s">
        <v>98</v>
      </c>
      <c r="C100" s="20" t="s">
        <v>43</v>
      </c>
      <c r="D100" s="20" t="s">
        <v>43</v>
      </c>
      <c r="E100" s="20" t="s">
        <v>43</v>
      </c>
      <c r="F100" s="20" t="s">
        <v>43</v>
      </c>
      <c r="G100" s="20" t="s">
        <v>43</v>
      </c>
      <c r="H100" s="20" t="s">
        <v>43</v>
      </c>
      <c r="I100" s="20" t="s">
        <v>43</v>
      </c>
      <c r="J100" s="20" t="s">
        <v>43</v>
      </c>
    </row>
    <row r="101" spans="2:10" ht="12.75" customHeight="1">
      <c r="B101" s="35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2:10" ht="12.75" customHeight="1">
      <c r="B102" s="35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2:10" ht="22.5">
      <c r="B103" s="36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2:10" ht="18">
      <c r="B104" s="43" t="s">
        <v>103</v>
      </c>
      <c r="C104" s="20" t="s">
        <v>43</v>
      </c>
      <c r="D104" s="20" t="s">
        <v>43</v>
      </c>
      <c r="E104" s="20" t="s">
        <v>43</v>
      </c>
      <c r="F104" s="20" t="s">
        <v>43</v>
      </c>
      <c r="G104" s="20" t="s">
        <v>43</v>
      </c>
      <c r="H104" s="20" t="s">
        <v>43</v>
      </c>
      <c r="I104" s="20" t="s">
        <v>43</v>
      </c>
      <c r="J104" s="20" t="s">
        <v>43</v>
      </c>
    </row>
    <row r="105" spans="2:10" ht="14.25">
      <c r="B105" s="44" t="s">
        <v>104</v>
      </c>
      <c r="C105" s="45" t="s">
        <v>107</v>
      </c>
      <c r="D105" s="45" t="s">
        <v>107</v>
      </c>
      <c r="E105" s="45" t="s">
        <v>107</v>
      </c>
      <c r="F105" s="45" t="s">
        <v>107</v>
      </c>
      <c r="G105" s="45" t="s">
        <v>107</v>
      </c>
      <c r="H105" s="45" t="s">
        <v>107</v>
      </c>
      <c r="I105" s="45" t="s">
        <v>107</v>
      </c>
      <c r="J105" s="45" t="s">
        <v>107</v>
      </c>
    </row>
    <row r="106" spans="2:10" ht="14.25">
      <c r="B106" s="44" t="s">
        <v>105</v>
      </c>
      <c r="C106" s="45" t="s">
        <v>107</v>
      </c>
      <c r="D106" s="45" t="s">
        <v>107</v>
      </c>
      <c r="E106" s="45" t="s">
        <v>107</v>
      </c>
      <c r="F106" s="45" t="s">
        <v>107</v>
      </c>
      <c r="G106" s="45" t="s">
        <v>107</v>
      </c>
      <c r="H106" s="45" t="s">
        <v>107</v>
      </c>
      <c r="I106" s="45" t="s">
        <v>107</v>
      </c>
      <c r="J106" s="45" t="s">
        <v>107</v>
      </c>
    </row>
    <row r="107" spans="2:10" ht="14.25">
      <c r="B107" s="44" t="s">
        <v>106</v>
      </c>
      <c r="C107" s="45" t="s">
        <v>107</v>
      </c>
      <c r="D107" s="45" t="s">
        <v>107</v>
      </c>
      <c r="E107" s="45" t="s">
        <v>107</v>
      </c>
      <c r="F107" s="45" t="s">
        <v>107</v>
      </c>
      <c r="G107" s="45" t="s">
        <v>107</v>
      </c>
      <c r="H107" s="45" t="s">
        <v>107</v>
      </c>
      <c r="I107" s="45" t="s">
        <v>107</v>
      </c>
      <c r="J107" s="45" t="s">
        <v>107</v>
      </c>
    </row>
    <row r="108" ht="14.25">
      <c r="B108" s="42"/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2014-12-16T13:06:54Z</cp:lastPrinted>
  <dcterms:created xsi:type="dcterms:W3CDTF">2011-11-28T09:29:47Z</dcterms:created>
  <dcterms:modified xsi:type="dcterms:W3CDTF">2015-01-05T13:37:25Z</dcterms:modified>
  <cp:category/>
  <cp:version/>
  <cp:contentType/>
  <cp:contentStatus/>
</cp:coreProperties>
</file>