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<sst xmlns="http://schemas.openxmlformats.org/spreadsheetml/2006/main" count="196" uniqueCount="108">
  <si>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</si>
  <si>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</si>
  <si>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</si>
  <si>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</si>
  <si>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</si>
  <si>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</si>
  <si>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</si>
  <si>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</si>
  <si>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</si>
  <si>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</si>
  <si>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</si>
  <si>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</si>
  <si>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</si>
  <si>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</si>
  <si>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</si>
  <si>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</si>
  <si>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</si>
  <si>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</si>
  <si>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</si>
  <si>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</si>
  <si>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</si>
  <si>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</si>
  <si>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</si>
  <si>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</si>
  <si>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</si>
  <si>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</si>
  <si>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</si>
  <si>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</si>
  <si>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</si>
  <si>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</si>
  <si>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</si>
  <si>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</si>
  <si>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</si>
  <si>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</si>
  <si>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</si>
  <si>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</si>
  <si>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</si>
  <si>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</si>
  <si>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</si>
  <si>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</si>
  <si>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</si>
  <si>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</si>
  <si>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</si>
  <si>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</si>
  <si>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</si>
  <si>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</si>
  <si>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</si>
  <si>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</si>
  <si>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</si>
  <si>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</si>
  <si>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</si>
  <si>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</si>
  <si>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</si>
  <si>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</si>
  <si>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</si>
  <si>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</si>
  <si>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</si>
  <si>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</si>
  <si>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</si>
  <si>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</si>
  <si>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</si>
  <si>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</si>
  <si>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</si>
  <si>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</si>
  <si>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</si>
  <si>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</si>
  <si>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</si>
  <si>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</si>
  <si>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</si>
  <si>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</si>
  <si>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</si>
  <si>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</si>
  <si>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</si>
  <si>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</si>
  <si>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</si>
  <si>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</si>
  <si>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</si>
  <si>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</si>
  <si>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</si>
  <si>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</si>
  <si>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</si>
  <si>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</si>
  <si>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</si>
  <si>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</si>
  <si>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</si>
  <si>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</si>
  <si>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</si>
  <si>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</si>
  <si>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</si>
  <si>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</si>
  <si>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</si>
  <si>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</si>
  <si>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</si>
  <si>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</si>
  <si>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</si>
  <si>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</si>
  <si>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</si>
  <si>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</si>
  <si>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</si>
  <si>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</si>
  <si>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</si>
  <si>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</si>
  <si>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Załącznik nr 1 do Zarządzenia o Wieloletniej Prognozie Finansowej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</si>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</sst>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8"/>
  <sheetViews>
    <sheetView tabSelected="1" zoomScalePageLayoutView="0" workbookViewId="0" topLeftCell="A1">
      <selection activeCell="G56" sqref="G56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9" width="11" style="0" customWidth="1"/>
    <col min="10" max="10" width="1.1015625" style="0" customWidth="1"/>
  </cols>
  <sheetData>
    <row r="1" ht="7.5" customHeight="1"/>
    <row r="2" ht="14.25">
      <c r="C2" s="10" t="s">
        <v>102</v>
      </c>
    </row>
    <row r="4" ht="14.25">
      <c r="B4" s="21" t="s">
        <v>46</v>
      </c>
    </row>
    <row r="5" spans="2:9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</row>
    <row r="6" spans="2:9" ht="15" customHeight="1">
      <c r="B6" s="1" t="s">
        <v>0</v>
      </c>
      <c r="C6" s="5">
        <f aca="true" t="shared" si="0" ref="C6:H6">C7+C14</f>
        <v>24588570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</row>
    <row r="7" spans="2:9" ht="15" customHeight="1">
      <c r="B7" s="2" t="s">
        <v>5</v>
      </c>
      <c r="C7" s="6">
        <v>24149271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</row>
    <row r="8" spans="2:9" ht="15" customHeight="1">
      <c r="B8" s="2" t="s">
        <v>2</v>
      </c>
      <c r="C8" s="6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</row>
    <row r="9" spans="2:9" ht="15" customHeight="1">
      <c r="B9" s="2" t="s">
        <v>3</v>
      </c>
      <c r="C9" s="6">
        <v>200000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</row>
    <row r="10" spans="2:9" ht="15" customHeight="1">
      <c r="B10" s="2" t="s">
        <v>4</v>
      </c>
      <c r="C10" s="6">
        <v>7907576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</row>
    <row r="11" spans="2:9" ht="15" customHeight="1">
      <c r="B11" s="2" t="s">
        <v>6</v>
      </c>
      <c r="C11" s="6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</row>
    <row r="12" spans="2:9" ht="15" customHeight="1">
      <c r="B12" s="2" t="s">
        <v>47</v>
      </c>
      <c r="C12" s="6">
        <v>8809464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</row>
    <row r="13" spans="2:9" ht="15" customHeight="1">
      <c r="B13" s="2" t="s">
        <v>7</v>
      </c>
      <c r="C13" s="6">
        <v>2925562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</row>
    <row r="14" spans="2:9" ht="15" customHeight="1">
      <c r="B14" s="2" t="s">
        <v>8</v>
      </c>
      <c r="C14" s="6">
        <v>439299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2:9" ht="15" customHeight="1">
      <c r="B15" s="2" t="s">
        <v>9</v>
      </c>
      <c r="C15" s="6">
        <v>120000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2:9" ht="15" customHeight="1">
      <c r="B16" s="2" t="s">
        <v>10</v>
      </c>
      <c r="C16" s="6">
        <v>319299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2:9" ht="15" customHeight="1">
      <c r="B17" s="3" t="s">
        <v>11</v>
      </c>
      <c r="C17" s="14">
        <f aca="true" t="shared" si="1" ref="C17:H17">C18+C26</f>
        <v>26434702</v>
      </c>
      <c r="D17" s="14">
        <f t="shared" si="1"/>
        <v>22800000</v>
      </c>
      <c r="E17" s="14">
        <f t="shared" si="1"/>
        <v>22492224</v>
      </c>
      <c r="F17" s="14">
        <f t="shared" si="1"/>
        <v>22160294</v>
      </c>
      <c r="G17" s="14">
        <f t="shared" si="1"/>
        <v>21640000</v>
      </c>
      <c r="H17" s="14">
        <f t="shared" si="1"/>
        <v>21800000</v>
      </c>
      <c r="I17" s="14">
        <f>I18+I26</f>
        <v>22445724</v>
      </c>
    </row>
    <row r="18" spans="2:9" ht="15" customHeight="1">
      <c r="B18" s="2" t="s">
        <v>12</v>
      </c>
      <c r="C18" s="16">
        <v>21738357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</row>
    <row r="19" spans="2:9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2:9" ht="21" customHeight="1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2:9" ht="18" customHeight="1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2:9" ht="13.5" customHeight="1">
      <c r="B22" s="2" t="s">
        <v>13</v>
      </c>
      <c r="C22" s="11">
        <v>300000</v>
      </c>
      <c r="D22" s="11">
        <v>240000</v>
      </c>
      <c r="E22" s="11">
        <v>200000</v>
      </c>
      <c r="F22" s="11">
        <v>180000</v>
      </c>
      <c r="G22" s="11">
        <v>160000</v>
      </c>
      <c r="H22" s="11">
        <v>140000</v>
      </c>
      <c r="I22" s="11">
        <v>120000</v>
      </c>
    </row>
    <row r="23" spans="2:9" ht="13.5" customHeight="1">
      <c r="B23" s="2" t="s">
        <v>50</v>
      </c>
      <c r="C23" s="11">
        <v>300000</v>
      </c>
      <c r="D23" s="11">
        <v>240000</v>
      </c>
      <c r="E23" s="11">
        <v>200000</v>
      </c>
      <c r="F23" s="11">
        <v>180000</v>
      </c>
      <c r="G23" s="11">
        <v>160000</v>
      </c>
      <c r="H23" s="11">
        <v>140000</v>
      </c>
      <c r="I23" s="11">
        <v>120000</v>
      </c>
    </row>
    <row r="24" spans="2:9" ht="27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2:9" ht="21.75" customHeight="1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2:9" ht="13.5" customHeight="1">
      <c r="B26" s="2" t="s">
        <v>14</v>
      </c>
      <c r="C26" s="6">
        <v>4696345</v>
      </c>
      <c r="D26" s="6">
        <v>1000000</v>
      </c>
      <c r="E26" s="6">
        <v>1392224</v>
      </c>
      <c r="F26" s="6">
        <v>1060294</v>
      </c>
      <c r="G26" s="6">
        <v>540000</v>
      </c>
      <c r="H26" s="6">
        <v>700000</v>
      </c>
      <c r="I26" s="6">
        <v>1245724</v>
      </c>
    </row>
    <row r="27" spans="2:9" ht="13.5" customHeight="1">
      <c r="B27" s="3" t="s">
        <v>15</v>
      </c>
      <c r="C27" s="7">
        <f aca="true" t="shared" si="2" ref="C27:H27">C6-C17</f>
        <v>-1846132</v>
      </c>
      <c r="D27" s="7">
        <f t="shared" si="2"/>
        <v>1330000</v>
      </c>
      <c r="E27" s="7">
        <f t="shared" si="2"/>
        <v>1972941</v>
      </c>
      <c r="F27" s="7">
        <f t="shared" si="2"/>
        <v>2239706</v>
      </c>
      <c r="G27" s="7">
        <f t="shared" si="2"/>
        <v>2760000</v>
      </c>
      <c r="H27" s="7">
        <f t="shared" si="2"/>
        <v>2600000</v>
      </c>
      <c r="I27" s="7">
        <f>I6-I17</f>
        <v>2454276</v>
      </c>
    </row>
    <row r="28" spans="2:9" ht="13.5" customHeight="1">
      <c r="B28" s="2" t="s">
        <v>16</v>
      </c>
      <c r="C28" s="18">
        <f aca="true" t="shared" si="3" ref="C28:H28">C29+C31+C33+C35</f>
        <v>4000000</v>
      </c>
      <c r="D28" s="18">
        <f t="shared" si="3"/>
        <v>770144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>I29+I31+I33+I35</f>
        <v>0</v>
      </c>
    </row>
    <row r="29" spans="2:9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2:9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2:9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2:9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2:9" ht="13.5" customHeight="1">
      <c r="B33" s="2" t="s">
        <v>20</v>
      </c>
      <c r="C33" s="6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2:9" ht="13.5" customHeight="1">
      <c r="B34" s="2" t="s">
        <v>22</v>
      </c>
      <c r="C34" s="6">
        <v>1846132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2:9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2:9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2:9" ht="13.5" customHeight="1">
      <c r="B37" s="2" t="s">
        <v>25</v>
      </c>
      <c r="C37" s="7">
        <f aca="true" t="shared" si="4" ref="C37:H37">C38+C43</f>
        <v>2153868</v>
      </c>
      <c r="D37" s="7">
        <f t="shared" si="4"/>
        <v>2100144</v>
      </c>
      <c r="E37" s="7">
        <f t="shared" si="4"/>
        <v>1972941</v>
      </c>
      <c r="F37" s="7">
        <f t="shared" si="4"/>
        <v>2239706</v>
      </c>
      <c r="G37" s="7">
        <f t="shared" si="4"/>
        <v>2760000</v>
      </c>
      <c r="H37" s="7">
        <f t="shared" si="4"/>
        <v>2600000</v>
      </c>
      <c r="I37" s="7">
        <f>I38+I43</f>
        <v>2454276</v>
      </c>
    </row>
    <row r="38" spans="2:9" ht="22.5">
      <c r="B38" s="2" t="s">
        <v>63</v>
      </c>
      <c r="C38" s="8">
        <v>2153868</v>
      </c>
      <c r="D38" s="8">
        <v>2100144</v>
      </c>
      <c r="E38" s="8">
        <v>1972941</v>
      </c>
      <c r="F38" s="8">
        <v>2239706</v>
      </c>
      <c r="G38" s="8">
        <v>2760000</v>
      </c>
      <c r="H38" s="8">
        <v>2600000</v>
      </c>
      <c r="I38" s="8">
        <v>2454276</v>
      </c>
    </row>
    <row r="39" spans="2:9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2:9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2:9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2:9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2:9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2:9" ht="14.25">
      <c r="B44" s="1" t="s">
        <v>64</v>
      </c>
      <c r="C44" s="32">
        <v>13356923</v>
      </c>
      <c r="D44" s="32">
        <f>C44+D28-D38</f>
        <v>12026923</v>
      </c>
      <c r="E44" s="32">
        <f>D44-E38</f>
        <v>10053982</v>
      </c>
      <c r="F44" s="32">
        <f>E44-F38</f>
        <v>7814276</v>
      </c>
      <c r="G44" s="32">
        <f>F44-G38</f>
        <v>5054276</v>
      </c>
      <c r="H44" s="32">
        <f>G44-H38</f>
        <v>2454276</v>
      </c>
      <c r="I44" s="5">
        <f>H44-I38</f>
        <v>0</v>
      </c>
    </row>
    <row r="45" spans="2:9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2:9" ht="14.2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</row>
    <row r="47" spans="2:9" ht="14.25">
      <c r="B47" s="2" t="s">
        <v>66</v>
      </c>
      <c r="C47" s="20">
        <f aca="true" t="shared" si="5" ref="C47:I47">(C7-C18)</f>
        <v>2410914</v>
      </c>
      <c r="D47" s="20">
        <f t="shared" si="5"/>
        <v>2330000</v>
      </c>
      <c r="E47" s="20">
        <f t="shared" si="5"/>
        <v>3365165</v>
      </c>
      <c r="F47" s="20">
        <f t="shared" si="5"/>
        <v>3300000</v>
      </c>
      <c r="G47" s="20">
        <f t="shared" si="5"/>
        <v>3300000</v>
      </c>
      <c r="H47" s="20">
        <f t="shared" si="5"/>
        <v>3300000</v>
      </c>
      <c r="I47" s="20">
        <f t="shared" si="5"/>
        <v>3700000</v>
      </c>
    </row>
    <row r="48" spans="2:9" ht="22.5">
      <c r="B48" s="2" t="s">
        <v>67</v>
      </c>
      <c r="C48" s="9">
        <f aca="true" t="shared" si="6" ref="C48:I48">C7+C29+C31-C18-C21</f>
        <v>2410914</v>
      </c>
      <c r="D48" s="9">
        <f t="shared" si="6"/>
        <v>2330000</v>
      </c>
      <c r="E48" s="9">
        <f t="shared" si="6"/>
        <v>3365165</v>
      </c>
      <c r="F48" s="9">
        <f t="shared" si="6"/>
        <v>3300000</v>
      </c>
      <c r="G48" s="9">
        <f t="shared" si="6"/>
        <v>3300000</v>
      </c>
      <c r="H48" s="9">
        <f t="shared" si="6"/>
        <v>3300000</v>
      </c>
      <c r="I48" s="9">
        <f t="shared" si="6"/>
        <v>3700000</v>
      </c>
    </row>
    <row r="49" spans="2:9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</row>
    <row r="50" spans="2:9" ht="33.75" customHeight="1">
      <c r="B50" s="26" t="s">
        <v>68</v>
      </c>
      <c r="C50" s="4">
        <f aca="true" t="shared" si="7" ref="C50:I50">(C19+C23+C38)/C6</f>
        <v>0.09979710084807697</v>
      </c>
      <c r="D50" s="4">
        <f t="shared" si="7"/>
        <v>0.09698068794032325</v>
      </c>
      <c r="E50" s="4">
        <f t="shared" si="7"/>
        <v>0.08881775373270526</v>
      </c>
      <c r="F50" s="4">
        <f t="shared" si="7"/>
        <v>0.0991682786885246</v>
      </c>
      <c r="G50" s="4">
        <f t="shared" si="7"/>
        <v>0.11967213114754098</v>
      </c>
      <c r="H50" s="4">
        <f t="shared" si="7"/>
        <v>0.11229508196721312</v>
      </c>
      <c r="I50" s="4">
        <f t="shared" si="7"/>
        <v>0.10338457831325301</v>
      </c>
    </row>
    <row r="51" spans="2:9" ht="36" customHeight="1">
      <c r="B51" s="26" t="s">
        <v>57</v>
      </c>
      <c r="C51" s="4">
        <f aca="true" t="shared" si="8" ref="C51:I51">(C19+C23+C38-C39)/C6</f>
        <v>0.09979710084807697</v>
      </c>
      <c r="D51" s="4">
        <f t="shared" si="8"/>
        <v>0.09698068794032325</v>
      </c>
      <c r="E51" s="4">
        <f t="shared" si="8"/>
        <v>0.08881775373270526</v>
      </c>
      <c r="F51" s="4">
        <f t="shared" si="8"/>
        <v>0.0991682786885246</v>
      </c>
      <c r="G51" s="4">
        <f t="shared" si="8"/>
        <v>0.11967213114754098</v>
      </c>
      <c r="H51" s="4">
        <f t="shared" si="8"/>
        <v>0.11229508196721312</v>
      </c>
      <c r="I51" s="4">
        <f t="shared" si="8"/>
        <v>0.10338457831325301</v>
      </c>
    </row>
    <row r="52" spans="2:9" ht="22.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2:9" ht="35.25" customHeight="1">
      <c r="B53" s="26" t="s">
        <v>58</v>
      </c>
      <c r="C53" s="4">
        <f aca="true" t="shared" si="9" ref="C53:I53">(C19+C23+C38-C40)/C6</f>
        <v>0.09979710084807697</v>
      </c>
      <c r="D53" s="4">
        <f t="shared" si="9"/>
        <v>0.09698068794032325</v>
      </c>
      <c r="E53" s="4">
        <f t="shared" si="9"/>
        <v>0.08881775373270526</v>
      </c>
      <c r="F53" s="4">
        <f t="shared" si="9"/>
        <v>0.0991682786885246</v>
      </c>
      <c r="G53" s="4">
        <f t="shared" si="9"/>
        <v>0.11967213114754098</v>
      </c>
      <c r="H53" s="4">
        <f t="shared" si="9"/>
        <v>0.11229508196721312</v>
      </c>
      <c r="I53" s="4">
        <f t="shared" si="9"/>
        <v>0.10338457831325301</v>
      </c>
    </row>
    <row r="54" spans="2:9" ht="33.75">
      <c r="B54" s="26" t="s">
        <v>59</v>
      </c>
      <c r="C54" s="29">
        <f aca="true" t="shared" si="10" ref="C54:I54">((C7+C15-C18)/C6)*100</f>
        <v>10.293050795552567</v>
      </c>
      <c r="D54" s="29">
        <f t="shared" si="10"/>
        <v>9.656029838375465</v>
      </c>
      <c r="E54" s="29">
        <f t="shared" si="10"/>
        <v>13.75492460402372</v>
      </c>
      <c r="F54" s="29">
        <f t="shared" si="10"/>
        <v>13.524590163934427</v>
      </c>
      <c r="G54" s="29">
        <f t="shared" si="10"/>
        <v>13.524590163934427</v>
      </c>
      <c r="H54" s="29">
        <f t="shared" si="10"/>
        <v>13.524590163934427</v>
      </c>
      <c r="I54" s="29">
        <f t="shared" si="10"/>
        <v>14.859437751004014</v>
      </c>
    </row>
    <row r="55" spans="2:9" ht="45">
      <c r="B55" s="26" t="s">
        <v>70</v>
      </c>
      <c r="C55" s="37">
        <v>13.3</v>
      </c>
      <c r="D55" s="37">
        <v>13.41</v>
      </c>
      <c r="E55" s="37">
        <v>10.04</v>
      </c>
      <c r="F55" s="37">
        <v>11.23</v>
      </c>
      <c r="G55" s="37">
        <v>12.31</v>
      </c>
      <c r="H55" s="37">
        <v>13.6</v>
      </c>
      <c r="I55" s="37">
        <v>13.52</v>
      </c>
    </row>
    <row r="56" spans="2:9" ht="45">
      <c r="B56" s="26" t="s">
        <v>71</v>
      </c>
      <c r="C56" s="37">
        <v>13.3</v>
      </c>
      <c r="D56" s="37">
        <v>13.41</v>
      </c>
      <c r="E56" s="37">
        <v>10.04</v>
      </c>
      <c r="F56" s="37">
        <v>11.23</v>
      </c>
      <c r="G56" s="37">
        <v>12.31</v>
      </c>
      <c r="H56" s="37">
        <v>13.6</v>
      </c>
      <c r="I56" s="37">
        <v>13.52</v>
      </c>
    </row>
    <row r="57" spans="2:9" ht="4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</row>
    <row r="58" spans="2:9" ht="4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</row>
    <row r="59" spans="2:9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</row>
    <row r="60" spans="2:9" ht="15" customHeight="1">
      <c r="B60" s="26" t="s">
        <v>28</v>
      </c>
      <c r="C60" s="8">
        <v>0</v>
      </c>
      <c r="D60" s="8">
        <f aca="true" t="shared" si="11" ref="D60:I60">D27</f>
        <v>1330000</v>
      </c>
      <c r="E60" s="8">
        <f t="shared" si="11"/>
        <v>1972941</v>
      </c>
      <c r="F60" s="8">
        <f t="shared" si="11"/>
        <v>2239706</v>
      </c>
      <c r="G60" s="8">
        <f t="shared" si="11"/>
        <v>2760000</v>
      </c>
      <c r="H60" s="8">
        <f t="shared" si="11"/>
        <v>2600000</v>
      </c>
      <c r="I60" s="8">
        <f t="shared" si="11"/>
        <v>2454276</v>
      </c>
    </row>
    <row r="61" spans="2:9" ht="15" customHeight="1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</row>
    <row r="62" spans="2:9" ht="15" customHeight="1">
      <c r="B62" s="2" t="s">
        <v>29</v>
      </c>
      <c r="C62" s="6">
        <v>10597842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</row>
    <row r="63" spans="2:9" ht="15" customHeight="1">
      <c r="B63" s="2" t="s">
        <v>30</v>
      </c>
      <c r="C63" s="8">
        <v>2537859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</row>
    <row r="64" spans="2:9" ht="15" customHeight="1">
      <c r="B64" s="2" t="s">
        <v>75</v>
      </c>
      <c r="C64" s="8">
        <v>4000000</v>
      </c>
      <c r="D64" s="8">
        <v>700000</v>
      </c>
      <c r="E64" s="8">
        <v>700000</v>
      </c>
      <c r="F64" s="8">
        <v>700000</v>
      </c>
      <c r="G64" s="8">
        <f>G65+G66</f>
        <v>0</v>
      </c>
      <c r="H64" s="8">
        <f>H65+H66</f>
        <v>0</v>
      </c>
      <c r="I64" s="8">
        <f>I65+I66</f>
        <v>0</v>
      </c>
    </row>
    <row r="65" spans="2:9" ht="15" customHeight="1">
      <c r="B65" s="2" t="s">
        <v>31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15" customHeight="1">
      <c r="B66" s="2" t="s">
        <v>32</v>
      </c>
      <c r="C66" s="8">
        <v>4000000</v>
      </c>
      <c r="D66" s="8">
        <v>700000</v>
      </c>
      <c r="E66" s="8">
        <v>700000</v>
      </c>
      <c r="F66" s="8">
        <v>700000</v>
      </c>
      <c r="G66" s="8">
        <v>0</v>
      </c>
      <c r="H66" s="8">
        <v>0</v>
      </c>
      <c r="I66" s="8">
        <v>0</v>
      </c>
    </row>
    <row r="67" spans="2:9" ht="15" customHeight="1">
      <c r="B67" s="2" t="s">
        <v>33</v>
      </c>
      <c r="C67" s="8">
        <v>3500000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2:9" ht="15" customHeight="1">
      <c r="B68" s="2" t="s">
        <v>45</v>
      </c>
      <c r="C68" s="8">
        <v>896345</v>
      </c>
      <c r="D68" s="8">
        <f aca="true" t="shared" si="12" ref="D68:I68">D26</f>
        <v>1000000</v>
      </c>
      <c r="E68" s="8">
        <f t="shared" si="12"/>
        <v>1392224</v>
      </c>
      <c r="F68" s="8">
        <f t="shared" si="12"/>
        <v>1060294</v>
      </c>
      <c r="G68" s="8">
        <f t="shared" si="12"/>
        <v>540000</v>
      </c>
      <c r="H68" s="8">
        <f t="shared" si="12"/>
        <v>700000</v>
      </c>
      <c r="I68" s="8">
        <f t="shared" si="12"/>
        <v>1245724</v>
      </c>
    </row>
    <row r="69" spans="2:9" ht="15" customHeight="1">
      <c r="B69" s="2" t="s">
        <v>34</v>
      </c>
      <c r="C69" s="8">
        <v>300000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ht="21" customHeight="1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</row>
    <row r="71" spans="2:9" ht="21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ht="21" customHeight="1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ht="21" customHeight="1">
      <c r="B74" s="2" t="s">
        <v>80</v>
      </c>
      <c r="C74" s="8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ht="14.25">
      <c r="B75" s="2" t="s">
        <v>81</v>
      </c>
      <c r="C75" s="8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ht="21" customHeight="1">
      <c r="B76" s="2" t="s">
        <v>82</v>
      </c>
      <c r="C76" s="8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21" customHeight="1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2:9" ht="14.25" customHeight="1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2:9" ht="18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1" customHeight="1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ht="18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2:9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2:9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2:9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2:9" ht="27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2:9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2:9" ht="27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2:9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2:9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2:9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</row>
    <row r="93" spans="2:9" ht="22.5" customHeight="1">
      <c r="B93" s="2" t="s">
        <v>95</v>
      </c>
      <c r="C93" s="8">
        <v>1878703</v>
      </c>
      <c r="D93" s="8">
        <v>1494979</v>
      </c>
      <c r="E93" s="8">
        <v>1507776</v>
      </c>
      <c r="F93" s="8">
        <v>1337784</v>
      </c>
      <c r="G93" s="8">
        <v>1400000</v>
      </c>
      <c r="H93" s="8">
        <v>800000</v>
      </c>
      <c r="I93" s="8">
        <v>0</v>
      </c>
    </row>
    <row r="94" spans="2:9" ht="12.75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2:9" ht="12.75" customHeight="1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2:9" ht="12.75" customHeight="1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2:9" ht="23.25" customHeight="1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2:9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2:9" ht="22.5" customHeight="1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2:9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</row>
    <row r="101" spans="2:9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2:9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2:9" ht="22.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2:9" ht="18">
      <c r="B104" s="34" t="s">
        <v>103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</row>
    <row r="105" spans="2:9" ht="14.25">
      <c r="B105" s="35" t="s">
        <v>104</v>
      </c>
      <c r="C105" s="36" t="s">
        <v>107</v>
      </c>
      <c r="D105" s="36" t="s">
        <v>107</v>
      </c>
      <c r="E105" s="36" t="s">
        <v>107</v>
      </c>
      <c r="F105" s="36" t="s">
        <v>107</v>
      </c>
      <c r="G105" s="36" t="s">
        <v>107</v>
      </c>
      <c r="H105" s="36" t="s">
        <v>107</v>
      </c>
      <c r="I105" s="36" t="s">
        <v>107</v>
      </c>
    </row>
    <row r="106" spans="2:9" ht="14.25">
      <c r="B106" s="35" t="s">
        <v>105</v>
      </c>
      <c r="C106" s="36" t="s">
        <v>107</v>
      </c>
      <c r="D106" s="36" t="s">
        <v>107</v>
      </c>
      <c r="E106" s="36" t="s">
        <v>107</v>
      </c>
      <c r="F106" s="36" t="s">
        <v>107</v>
      </c>
      <c r="G106" s="36" t="s">
        <v>107</v>
      </c>
      <c r="H106" s="36" t="s">
        <v>107</v>
      </c>
      <c r="I106" s="36" t="s">
        <v>107</v>
      </c>
    </row>
    <row r="107" spans="2:9" ht="14.25">
      <c r="B107" s="35" t="s">
        <v>106</v>
      </c>
      <c r="C107" s="36" t="s">
        <v>107</v>
      </c>
      <c r="D107" s="36" t="s">
        <v>107</v>
      </c>
      <c r="E107" s="36" t="s">
        <v>107</v>
      </c>
      <c r="F107" s="36" t="s">
        <v>107</v>
      </c>
      <c r="G107" s="36" t="s">
        <v>107</v>
      </c>
      <c r="H107" s="36" t="s">
        <v>107</v>
      </c>
      <c r="I107" s="36" t="s">
        <v>107</v>
      </c>
    </row>
    <row r="108" ht="14.25">
      <c r="B108" s="33"/>
    </row>
  </sheetData>
  <sheetProtection/>
  <printOptions/>
  <pageMargins left="0.31496062992125984" right="0.11811023622047245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2015-01-27T12:41:25Z</cp:lastPrinted>
  <dcterms:created xsi:type="dcterms:W3CDTF">2011-11-28T09:29:47Z</dcterms:created>
  <dcterms:modified xsi:type="dcterms:W3CDTF">2015-01-29T07:29:50Z</dcterms:modified>
  <cp:category/>
  <cp:version/>
  <cp:contentType/>
  <cp:contentStatus/>
</cp:coreProperties>
</file>