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<sst xmlns="http://schemas.openxmlformats.org/spreadsheetml/2006/main" count="76" uniqueCount="51">
  <si>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Dział</t>
  </si>
  <si>
    <t>Rozdział</t>
  </si>
  <si>
    <t>Nazwa działu, rozdziału</t>
  </si>
  <si>
    <t>i paragrafu</t>
  </si>
  <si>
    <t>Dochody</t>
  </si>
  <si>
    <t>Wydatki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</si>
  <si>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</si>
  <si>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</si>
  <si>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</si>
  <si>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</si>
  <si>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</si>
  <si>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</si>
  <si>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</si>
  <si>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</si>
  <si>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</si>
  <si>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</si>
  <si>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0920</t>
  </si>
  <si>
    <t>Pozostałe odsetki</t>
  </si>
  <si>
    <t>0960</t>
  </si>
  <si>
    <t>Zakup materiałów i wyposażenia</t>
  </si>
  <si>
    <t>Zakup usług pozostałych</t>
  </si>
  <si>
    <t>URZĘDY GMIN</t>
  </si>
  <si>
    <t>Razem</t>
  </si>
  <si>
    <t>Ogółem</t>
  </si>
  <si>
    <t>ADMINISTRACJA PUBLICZNA</t>
  </si>
  <si>
    <t xml:space="preserve">KULTURA I OCHRONA </t>
  </si>
  <si>
    <t>DZIEDZICTWA NARODOWEGO</t>
  </si>
  <si>
    <t>OGÓŁEM PLAN FINANSOWY</t>
  </si>
  <si>
    <t>POZOSTAŁE ZADANIA W ZAKRESIE KULTURY</t>
  </si>
  <si>
    <t xml:space="preserve">Załącznik Nr 1 do </t>
  </si>
  <si>
    <t>Stan środków na 1.01.2007r.</t>
  </si>
  <si>
    <t>OCHOTNICZE STRAŻE POŻARNE</t>
  </si>
  <si>
    <t>BEZPIECZEŃSTWO PUBL. I OCHRONA PPOŻ.</t>
  </si>
  <si>
    <t>PRZEDSZKOLA</t>
  </si>
  <si>
    <t>OŚWIATA I WYCHOWANIE</t>
  </si>
  <si>
    <t>POZOSTAŁA DZIAŁALNOŚĆ</t>
  </si>
  <si>
    <t>POMOC SPOŁECZNA</t>
  </si>
  <si>
    <t>Wynagrodzenia bezosobowe</t>
  </si>
  <si>
    <t>DOMY I OŚRODKI KULTURY</t>
  </si>
  <si>
    <t>DOCHODY I WYDATKI NA 2007R.</t>
  </si>
  <si>
    <t>§</t>
  </si>
  <si>
    <t>zmiany</t>
  </si>
  <si>
    <t>Plan</t>
  </si>
  <si>
    <t>po zmianach</t>
  </si>
  <si>
    <t>na 2007r.</t>
  </si>
  <si>
    <t>Otrzymane spadki, zapisy i darowizny w postaci pieniężnej</t>
  </si>
  <si>
    <t>Zakup usług remontowych</t>
  </si>
  <si>
    <t>z dnia 31.12.2007r.</t>
  </si>
  <si>
    <t xml:space="preserve">II zmiana Planu finansowego na rok 2007 - DOCHODY I WYDATKI WŁASNE GMINY DUSZNIKI  </t>
  </si>
  <si>
    <t>Stan środków na 31.12.2007r.</t>
  </si>
  <si>
    <t>Zarządzenia Nr 93/07 Wójta Gminy Duszniki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</si>
</sst>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2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0"/>
    </font>
    <font>
      <b/>
      <i/>
      <sz val="10"/>
      <color indexed="18"/>
      <name val="Arial CE"/>
      <family val="0"/>
    </font>
    <font>
      <b/>
      <i/>
      <sz val="9"/>
      <color indexed="18"/>
      <name val="Arial CE"/>
      <family val="0"/>
    </font>
    <font>
      <i/>
      <sz val="9"/>
      <color indexed="18"/>
      <name val="Arial CE"/>
      <family val="0"/>
    </font>
    <font>
      <sz val="8"/>
      <name val="Arial CE"/>
      <family val="2"/>
    </font>
    <font>
      <sz val="11"/>
      <name val="Arial"/>
      <family val="0"/>
    </font>
    <font>
      <b/>
      <sz val="9"/>
      <color indexed="1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2" xfId="0" applyFont="1" applyBorder="1" applyAlignment="1" quotePrefix="1">
      <alignment horizontal="center"/>
    </xf>
    <xf numFmtId="0" fontId="3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3" fillId="0" borderId="1" xfId="0" applyNumberFormat="1" applyFont="1" applyBorder="1" applyAlignment="1" quotePrefix="1">
      <alignment horizontal="right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workbookViewId="0" topLeftCell="A1">
      <selection activeCell="O10" sqref="O10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6.875" style="0" customWidth="1"/>
    <col min="4" max="4" width="5.125" style="0" customWidth="1"/>
    <col min="5" max="5" width="27.00390625" style="0" customWidth="1"/>
    <col min="6" max="6" width="8.875" style="0" customWidth="1"/>
    <col min="7" max="8" width="9.75390625" style="0" customWidth="1"/>
    <col min="9" max="9" width="8.875" style="0" customWidth="1"/>
    <col min="10" max="11" width="9.75390625" style="0" customWidth="1"/>
    <col min="12" max="12" width="0.74609375" style="0" customWidth="1"/>
    <col min="13" max="13" width="10.00390625" style="0" customWidth="1"/>
    <col min="14" max="14" width="2.625" style="0" customWidth="1"/>
  </cols>
  <sheetData>
    <row r="1" ht="12.75">
      <c r="H1" t="s">
        <v>29</v>
      </c>
    </row>
    <row r="2" ht="12.75">
      <c r="H2" t="s">
        <v>50</v>
      </c>
    </row>
    <row r="3" ht="12.75">
      <c r="H3" t="s">
        <v>47</v>
      </c>
    </row>
    <row r="7" ht="15">
      <c r="B7" s="31" t="s">
        <v>48</v>
      </c>
    </row>
    <row r="10" spans="2:13" ht="12.75">
      <c r="B10" s="22"/>
      <c r="C10" s="22"/>
      <c r="D10" s="22"/>
      <c r="E10" s="61"/>
      <c r="F10" s="34"/>
      <c r="G10" s="34"/>
      <c r="H10" s="34"/>
      <c r="I10" s="34"/>
      <c r="J10" s="9"/>
      <c r="K10" s="9"/>
      <c r="L10" s="25"/>
      <c r="M10" s="25"/>
    </row>
    <row r="11" spans="2:13" ht="12.75">
      <c r="B11" s="21"/>
      <c r="C11" s="21"/>
      <c r="D11" s="21"/>
      <c r="E11" s="62" t="s">
        <v>2</v>
      </c>
      <c r="F11" s="60" t="s">
        <v>4</v>
      </c>
      <c r="G11" s="58"/>
      <c r="H11" s="60" t="s">
        <v>4</v>
      </c>
      <c r="I11" s="60" t="s">
        <v>5</v>
      </c>
      <c r="J11" s="58"/>
      <c r="K11" s="60" t="s">
        <v>5</v>
      </c>
      <c r="L11" s="26"/>
      <c r="M11" s="26"/>
    </row>
    <row r="12" spans="2:13" ht="14.25">
      <c r="B12" s="23" t="s">
        <v>0</v>
      </c>
      <c r="C12" s="24" t="s">
        <v>1</v>
      </c>
      <c r="D12" s="48" t="s">
        <v>40</v>
      </c>
      <c r="E12" s="62" t="s">
        <v>3</v>
      </c>
      <c r="F12" s="64" t="s">
        <v>42</v>
      </c>
      <c r="G12" s="58" t="s">
        <v>41</v>
      </c>
      <c r="H12" s="58" t="s">
        <v>42</v>
      </c>
      <c r="I12" s="64" t="s">
        <v>42</v>
      </c>
      <c r="J12" s="58" t="s">
        <v>41</v>
      </c>
      <c r="K12" s="58" t="s">
        <v>42</v>
      </c>
      <c r="L12" s="25"/>
      <c r="M12" s="25"/>
    </row>
    <row r="13" spans="2:13" ht="12.75">
      <c r="B13" s="6"/>
      <c r="C13" s="6"/>
      <c r="D13" s="6"/>
      <c r="E13" s="16"/>
      <c r="F13" s="63" t="s">
        <v>44</v>
      </c>
      <c r="G13" s="59"/>
      <c r="H13" s="63" t="s">
        <v>43</v>
      </c>
      <c r="I13" s="63" t="s">
        <v>44</v>
      </c>
      <c r="J13" s="63"/>
      <c r="K13" s="59" t="s">
        <v>43</v>
      </c>
      <c r="L13" s="25"/>
      <c r="M13" s="25"/>
    </row>
    <row r="14" spans="2:13" ht="12.75">
      <c r="B14" s="65" t="s">
        <v>6</v>
      </c>
      <c r="C14" s="65" t="s">
        <v>7</v>
      </c>
      <c r="D14" s="65" t="s">
        <v>8</v>
      </c>
      <c r="E14" s="65" t="s">
        <v>9</v>
      </c>
      <c r="F14" s="66" t="s">
        <v>10</v>
      </c>
      <c r="G14" s="66" t="s">
        <v>11</v>
      </c>
      <c r="H14" s="66" t="s">
        <v>12</v>
      </c>
      <c r="I14" s="66" t="s">
        <v>13</v>
      </c>
      <c r="J14" s="65" t="s">
        <v>14</v>
      </c>
      <c r="K14" s="65" t="s">
        <v>15</v>
      </c>
      <c r="L14" s="26"/>
      <c r="M14" s="26"/>
    </row>
    <row r="15" spans="2:13" ht="15" customHeight="1">
      <c r="B15" s="2"/>
      <c r="C15" s="2"/>
      <c r="D15" s="2"/>
      <c r="E15" s="13" t="s">
        <v>30</v>
      </c>
      <c r="F15" s="75">
        <v>42622.93</v>
      </c>
      <c r="G15" s="75"/>
      <c r="H15" s="75">
        <v>42622.93</v>
      </c>
      <c r="I15" s="8"/>
      <c r="J15" s="18"/>
      <c r="K15" s="18"/>
      <c r="L15" s="27"/>
      <c r="M15" s="27"/>
    </row>
    <row r="16" spans="2:13" ht="15" customHeight="1">
      <c r="B16" s="7">
        <v>750</v>
      </c>
      <c r="C16" s="7">
        <v>75023</v>
      </c>
      <c r="D16" s="8" t="s">
        <v>16</v>
      </c>
      <c r="E16" s="3" t="s">
        <v>17</v>
      </c>
      <c r="F16" s="10"/>
      <c r="G16" s="10"/>
      <c r="H16" s="10"/>
      <c r="I16" s="7"/>
      <c r="J16" s="18"/>
      <c r="K16" s="18"/>
      <c r="L16" s="27"/>
      <c r="M16" s="27"/>
    </row>
    <row r="17" spans="2:13" ht="24">
      <c r="B17" s="9"/>
      <c r="C17" s="9"/>
      <c r="D17" s="10" t="s">
        <v>18</v>
      </c>
      <c r="E17" s="67" t="s">
        <v>45</v>
      </c>
      <c r="F17" s="71">
        <v>0</v>
      </c>
      <c r="G17" s="72">
        <v>200000</v>
      </c>
      <c r="H17" s="72">
        <f>F17+G17</f>
        <v>200000</v>
      </c>
      <c r="I17" s="53"/>
      <c r="J17" s="18"/>
      <c r="K17" s="18"/>
      <c r="L17" s="27"/>
      <c r="M17" s="27"/>
    </row>
    <row r="18" spans="2:13" ht="15" customHeight="1">
      <c r="B18" s="36" t="s">
        <v>22</v>
      </c>
      <c r="C18" s="36">
        <v>75023</v>
      </c>
      <c r="D18" s="36"/>
      <c r="E18" s="37" t="s">
        <v>21</v>
      </c>
      <c r="F18" s="73">
        <f>SUM(F16:F17)</f>
        <v>0</v>
      </c>
      <c r="G18" s="73">
        <f>SUM(G16:G17)</f>
        <v>200000</v>
      </c>
      <c r="H18" s="73">
        <f>SUM(H16:H17)</f>
        <v>200000</v>
      </c>
      <c r="I18" s="7"/>
      <c r="J18" s="18"/>
      <c r="K18" s="18"/>
      <c r="L18" s="27"/>
      <c r="M18" s="28"/>
    </row>
    <row r="19" spans="2:13" ht="15" customHeight="1">
      <c r="B19" s="7">
        <v>750</v>
      </c>
      <c r="C19" s="7">
        <v>75095</v>
      </c>
      <c r="D19" s="7">
        <v>4300</v>
      </c>
      <c r="E19" s="3" t="s">
        <v>20</v>
      </c>
      <c r="F19" s="8"/>
      <c r="G19" s="8"/>
      <c r="H19" s="8"/>
      <c r="I19" s="76">
        <v>5000</v>
      </c>
      <c r="J19" s="77">
        <v>500</v>
      </c>
      <c r="K19" s="77">
        <f>I19+J19</f>
        <v>5500</v>
      </c>
      <c r="L19" s="27"/>
      <c r="M19" s="28"/>
    </row>
    <row r="20" spans="2:13" ht="15" customHeight="1">
      <c r="B20" s="36" t="s">
        <v>22</v>
      </c>
      <c r="C20" s="36">
        <v>75095</v>
      </c>
      <c r="D20" s="36"/>
      <c r="E20" s="35" t="s">
        <v>35</v>
      </c>
      <c r="F20" s="8"/>
      <c r="G20" s="8"/>
      <c r="H20" s="8"/>
      <c r="I20" s="78">
        <f aca="true" t="shared" si="0" ref="I20:K21">I19</f>
        <v>5000</v>
      </c>
      <c r="J20" s="78">
        <f t="shared" si="0"/>
        <v>500</v>
      </c>
      <c r="K20" s="75">
        <f t="shared" si="0"/>
        <v>5500</v>
      </c>
      <c r="L20" s="27"/>
      <c r="M20" s="28"/>
    </row>
    <row r="21" spans="2:13" ht="15" customHeight="1">
      <c r="B21" s="39">
        <v>750</v>
      </c>
      <c r="C21" s="40" t="s">
        <v>23</v>
      </c>
      <c r="D21" s="40"/>
      <c r="E21" s="41" t="s">
        <v>24</v>
      </c>
      <c r="F21" s="8"/>
      <c r="G21" s="8"/>
      <c r="H21" s="8"/>
      <c r="I21" s="79">
        <f t="shared" si="0"/>
        <v>5000</v>
      </c>
      <c r="J21" s="79">
        <f t="shared" si="0"/>
        <v>500</v>
      </c>
      <c r="K21" s="80">
        <f t="shared" si="0"/>
        <v>5500</v>
      </c>
      <c r="L21" s="27"/>
      <c r="M21" s="29"/>
    </row>
    <row r="22" spans="2:13" ht="5.25" customHeight="1">
      <c r="B22" s="14"/>
      <c r="C22" s="14"/>
      <c r="D22" s="14"/>
      <c r="E22" s="15"/>
      <c r="F22" s="10"/>
      <c r="G22" s="10"/>
      <c r="H22" s="10"/>
      <c r="I22" s="81"/>
      <c r="J22" s="82"/>
      <c r="K22" s="82"/>
      <c r="L22" s="27"/>
      <c r="M22" s="29"/>
    </row>
    <row r="23" spans="2:13" ht="15" customHeight="1">
      <c r="B23" s="32">
        <v>754</v>
      </c>
      <c r="C23" s="32">
        <v>75412</v>
      </c>
      <c r="D23" s="32">
        <v>4210</v>
      </c>
      <c r="E23" s="5" t="s">
        <v>19</v>
      </c>
      <c r="F23" s="10"/>
      <c r="G23" s="10"/>
      <c r="H23" s="10"/>
      <c r="I23" s="83">
        <v>8135</v>
      </c>
      <c r="J23" s="82"/>
      <c r="K23" s="77">
        <f>I23+J23</f>
        <v>8135</v>
      </c>
      <c r="L23" s="27"/>
      <c r="M23" s="29"/>
    </row>
    <row r="24" spans="2:13" ht="15" customHeight="1">
      <c r="B24" s="34" t="s">
        <v>22</v>
      </c>
      <c r="C24" s="34">
        <v>75412</v>
      </c>
      <c r="D24" s="34"/>
      <c r="E24" s="35" t="s">
        <v>31</v>
      </c>
      <c r="F24" s="10"/>
      <c r="G24" s="10"/>
      <c r="H24" s="10"/>
      <c r="I24" s="84">
        <v>8135</v>
      </c>
      <c r="J24" s="85"/>
      <c r="K24" s="75">
        <f>I24+J24</f>
        <v>8135</v>
      </c>
      <c r="L24" s="27"/>
      <c r="M24" s="29"/>
    </row>
    <row r="25" spans="2:13" ht="26.25" customHeight="1">
      <c r="B25" s="42">
        <v>754</v>
      </c>
      <c r="C25" s="43" t="s">
        <v>23</v>
      </c>
      <c r="D25" s="43"/>
      <c r="E25" s="49" t="s">
        <v>32</v>
      </c>
      <c r="F25" s="54"/>
      <c r="G25" s="54"/>
      <c r="H25" s="54"/>
      <c r="I25" s="86">
        <f>SUM(I24)</f>
        <v>8135</v>
      </c>
      <c r="J25" s="82"/>
      <c r="K25" s="86">
        <f>SUM(K24)</f>
        <v>8135</v>
      </c>
      <c r="L25" s="27"/>
      <c r="M25" s="29"/>
    </row>
    <row r="26" spans="2:13" ht="5.25" customHeight="1">
      <c r="B26" s="34"/>
      <c r="C26" s="34"/>
      <c r="D26" s="34"/>
      <c r="E26" s="35"/>
      <c r="F26" s="55"/>
      <c r="G26" s="55"/>
      <c r="H26" s="55"/>
      <c r="I26" s="84"/>
      <c r="J26" s="82"/>
      <c r="K26" s="87"/>
      <c r="L26" s="27"/>
      <c r="M26" s="29"/>
    </row>
    <row r="27" spans="2:13" ht="15" customHeight="1">
      <c r="B27" s="32">
        <v>801</v>
      </c>
      <c r="C27" s="32">
        <v>80104</v>
      </c>
      <c r="D27" s="32">
        <v>4210</v>
      </c>
      <c r="E27" s="5" t="s">
        <v>19</v>
      </c>
      <c r="F27" s="10"/>
      <c r="G27" s="10"/>
      <c r="H27" s="10"/>
      <c r="I27" s="83">
        <v>5000</v>
      </c>
      <c r="J27" s="87">
        <v>452.93</v>
      </c>
      <c r="K27" s="77">
        <f>I27+J27</f>
        <v>5452.93</v>
      </c>
      <c r="L27" s="27"/>
      <c r="M27" s="29"/>
    </row>
    <row r="28" spans="2:13" ht="15" customHeight="1">
      <c r="B28" s="34" t="s">
        <v>22</v>
      </c>
      <c r="C28" s="34">
        <v>80104</v>
      </c>
      <c r="D28" s="34"/>
      <c r="E28" s="35" t="s">
        <v>33</v>
      </c>
      <c r="F28" s="55"/>
      <c r="G28" s="55"/>
      <c r="H28" s="55"/>
      <c r="I28" s="84">
        <f>I27</f>
        <v>5000</v>
      </c>
      <c r="J28" s="84">
        <f>J27</f>
        <v>452.93</v>
      </c>
      <c r="K28" s="75">
        <f>I28+J28</f>
        <v>5452.93</v>
      </c>
      <c r="L28" s="27"/>
      <c r="M28" s="29"/>
    </row>
    <row r="29" spans="2:13" ht="15" customHeight="1">
      <c r="B29" s="42">
        <v>801</v>
      </c>
      <c r="C29" s="43" t="s">
        <v>23</v>
      </c>
      <c r="D29" s="43"/>
      <c r="E29" s="44" t="s">
        <v>34</v>
      </c>
      <c r="F29" s="54"/>
      <c r="G29" s="54"/>
      <c r="H29" s="54"/>
      <c r="I29" s="86">
        <f>SUM(I28)</f>
        <v>5000</v>
      </c>
      <c r="J29" s="86">
        <f>SUM(J28)</f>
        <v>452.93</v>
      </c>
      <c r="K29" s="86">
        <f>SUM(K28)</f>
        <v>5452.93</v>
      </c>
      <c r="L29" s="27"/>
      <c r="M29" s="29"/>
    </row>
    <row r="30" spans="2:13" ht="5.25" customHeight="1">
      <c r="B30" s="34"/>
      <c r="C30" s="34"/>
      <c r="D30" s="34"/>
      <c r="E30" s="35"/>
      <c r="F30" s="55"/>
      <c r="G30" s="55"/>
      <c r="H30" s="55"/>
      <c r="I30" s="84"/>
      <c r="J30" s="82"/>
      <c r="K30" s="87"/>
      <c r="L30" s="27"/>
      <c r="M30" s="29"/>
    </row>
    <row r="31" spans="2:13" ht="15" customHeight="1">
      <c r="B31" s="32">
        <v>852</v>
      </c>
      <c r="C31" s="32">
        <v>85295</v>
      </c>
      <c r="D31" s="32">
        <v>4210</v>
      </c>
      <c r="E31" s="5" t="s">
        <v>19</v>
      </c>
      <c r="F31" s="10"/>
      <c r="G31" s="10"/>
      <c r="H31" s="10"/>
      <c r="I31" s="83">
        <v>3000</v>
      </c>
      <c r="J31" s="82"/>
      <c r="K31" s="77">
        <f>I31+J31</f>
        <v>3000</v>
      </c>
      <c r="L31" s="27"/>
      <c r="M31" s="29"/>
    </row>
    <row r="32" spans="2:13" ht="15" customHeight="1">
      <c r="B32" s="34" t="s">
        <v>22</v>
      </c>
      <c r="C32" s="34">
        <v>85295</v>
      </c>
      <c r="D32" s="34"/>
      <c r="E32" s="35" t="s">
        <v>35</v>
      </c>
      <c r="F32" s="55"/>
      <c r="G32" s="55"/>
      <c r="H32" s="55"/>
      <c r="I32" s="84">
        <v>3000</v>
      </c>
      <c r="J32" s="82"/>
      <c r="K32" s="75">
        <f>I32+J32</f>
        <v>3000</v>
      </c>
      <c r="L32" s="27"/>
      <c r="M32" s="29"/>
    </row>
    <row r="33" spans="2:13" ht="15" customHeight="1">
      <c r="B33" s="42">
        <v>852</v>
      </c>
      <c r="C33" s="43" t="s">
        <v>23</v>
      </c>
      <c r="D33" s="43"/>
      <c r="E33" s="44" t="s">
        <v>36</v>
      </c>
      <c r="F33" s="54"/>
      <c r="G33" s="54"/>
      <c r="H33" s="54"/>
      <c r="I33" s="86">
        <f>SUM(I32)</f>
        <v>3000</v>
      </c>
      <c r="J33" s="82"/>
      <c r="K33" s="86">
        <f>SUM(K32)</f>
        <v>3000</v>
      </c>
      <c r="L33" s="27"/>
      <c r="M33" s="29"/>
    </row>
    <row r="34" spans="2:13" ht="5.25" customHeight="1">
      <c r="B34" s="32"/>
      <c r="C34" s="32"/>
      <c r="D34" s="32"/>
      <c r="E34" s="33"/>
      <c r="F34" s="10"/>
      <c r="G34" s="10"/>
      <c r="H34" s="10"/>
      <c r="I34" s="88"/>
      <c r="J34" s="82"/>
      <c r="K34" s="87"/>
      <c r="L34" s="27"/>
      <c r="M34" s="29"/>
    </row>
    <row r="35" spans="2:13" ht="15" customHeight="1">
      <c r="B35" s="9">
        <v>921</v>
      </c>
      <c r="C35" s="9">
        <v>92105</v>
      </c>
      <c r="D35" s="9">
        <v>4170</v>
      </c>
      <c r="E35" s="5" t="s">
        <v>37</v>
      </c>
      <c r="F35" s="9"/>
      <c r="G35" s="9"/>
      <c r="H35" s="9"/>
      <c r="I35" s="83">
        <v>12300</v>
      </c>
      <c r="J35" s="82"/>
      <c r="K35" s="77">
        <f>I35+J35</f>
        <v>12300</v>
      </c>
      <c r="L35" s="27"/>
      <c r="M35" s="27"/>
    </row>
    <row r="36" spans="2:13" ht="24" customHeight="1">
      <c r="B36" s="34" t="s">
        <v>22</v>
      </c>
      <c r="C36" s="34">
        <v>92105</v>
      </c>
      <c r="D36" s="34"/>
      <c r="E36" s="50" t="s">
        <v>28</v>
      </c>
      <c r="F36" s="14"/>
      <c r="G36" s="14"/>
      <c r="H36" s="14"/>
      <c r="I36" s="84">
        <v>12300</v>
      </c>
      <c r="J36" s="82"/>
      <c r="K36" s="75">
        <f>I36+J36</f>
        <v>12300</v>
      </c>
      <c r="L36" s="27"/>
      <c r="M36" s="27"/>
    </row>
    <row r="37" spans="2:13" ht="15" customHeight="1">
      <c r="B37" s="9">
        <v>921</v>
      </c>
      <c r="C37" s="9">
        <v>92109</v>
      </c>
      <c r="D37" s="9">
        <v>4210</v>
      </c>
      <c r="E37" s="5" t="s">
        <v>19</v>
      </c>
      <c r="F37" s="9"/>
      <c r="G37" s="9"/>
      <c r="H37" s="9"/>
      <c r="I37" s="83">
        <v>5600</v>
      </c>
      <c r="J37" s="82"/>
      <c r="K37" s="77">
        <f>I37+J37</f>
        <v>5600</v>
      </c>
      <c r="L37" s="27"/>
      <c r="M37" s="27"/>
    </row>
    <row r="38" spans="2:13" ht="15" customHeight="1">
      <c r="B38" s="9"/>
      <c r="C38" s="9"/>
      <c r="D38" s="9">
        <v>4270</v>
      </c>
      <c r="E38" s="5" t="s">
        <v>46</v>
      </c>
      <c r="F38" s="9"/>
      <c r="G38" s="9"/>
      <c r="H38" s="9"/>
      <c r="I38" s="83">
        <v>952.93</v>
      </c>
      <c r="J38" s="77">
        <v>-952.93</v>
      </c>
      <c r="K38" s="77">
        <f>I38+J38</f>
        <v>0</v>
      </c>
      <c r="L38" s="27"/>
      <c r="M38" s="27"/>
    </row>
    <row r="39" spans="2:13" ht="15" customHeight="1">
      <c r="B39" s="34" t="s">
        <v>22</v>
      </c>
      <c r="C39" s="34">
        <v>92109</v>
      </c>
      <c r="D39" s="34"/>
      <c r="E39" s="35" t="s">
        <v>38</v>
      </c>
      <c r="F39" s="14"/>
      <c r="G39" s="14"/>
      <c r="H39" s="14"/>
      <c r="I39" s="84">
        <f>SUM(I37:I38)</f>
        <v>6552.93</v>
      </c>
      <c r="J39" s="84">
        <f>SUM(J37:J38)</f>
        <v>-952.93</v>
      </c>
      <c r="K39" s="84">
        <f>SUM(K37:K38)</f>
        <v>5600</v>
      </c>
      <c r="L39" s="27"/>
      <c r="M39" s="27"/>
    </row>
    <row r="40" spans="2:13" ht="15" customHeight="1">
      <c r="B40" s="9">
        <v>921</v>
      </c>
      <c r="C40" s="9">
        <v>92195</v>
      </c>
      <c r="D40" s="9">
        <v>4210</v>
      </c>
      <c r="E40" s="3" t="s">
        <v>19</v>
      </c>
      <c r="F40" s="9"/>
      <c r="G40" s="9"/>
      <c r="H40" s="9"/>
      <c r="I40" s="83">
        <v>2635</v>
      </c>
      <c r="J40" s="82"/>
      <c r="K40" s="77">
        <f>I40+J40</f>
        <v>2635</v>
      </c>
      <c r="L40" s="27"/>
      <c r="M40" s="27"/>
    </row>
    <row r="41" spans="2:13" ht="15" customHeight="1">
      <c r="B41" s="35" t="s">
        <v>22</v>
      </c>
      <c r="C41" s="34">
        <v>92195</v>
      </c>
      <c r="D41" s="34"/>
      <c r="E41" s="38" t="s">
        <v>35</v>
      </c>
      <c r="F41" s="14"/>
      <c r="G41" s="14"/>
      <c r="H41" s="14"/>
      <c r="I41" s="84">
        <v>2635</v>
      </c>
      <c r="J41" s="89"/>
      <c r="K41" s="84">
        <v>2635</v>
      </c>
      <c r="L41" s="27"/>
      <c r="M41" s="27"/>
    </row>
    <row r="42" spans="2:13" ht="12.75">
      <c r="B42" s="45"/>
      <c r="C42" s="45"/>
      <c r="D42" s="43"/>
      <c r="E42" s="44" t="s">
        <v>25</v>
      </c>
      <c r="F42" s="56"/>
      <c r="G42" s="56"/>
      <c r="H42" s="56"/>
      <c r="I42" s="90"/>
      <c r="J42" s="89"/>
      <c r="K42" s="88"/>
      <c r="L42" s="27"/>
      <c r="M42" s="27"/>
    </row>
    <row r="43" spans="2:13" ht="25.5">
      <c r="B43" s="46">
        <v>921</v>
      </c>
      <c r="C43" s="47" t="s">
        <v>23</v>
      </c>
      <c r="D43" s="47"/>
      <c r="E43" s="69" t="s">
        <v>26</v>
      </c>
      <c r="F43" s="57"/>
      <c r="G43" s="57"/>
      <c r="H43" s="57"/>
      <c r="I43" s="91">
        <f>I36+I39+I41</f>
        <v>21487.93</v>
      </c>
      <c r="J43" s="91">
        <f>J36+J39+J41</f>
        <v>-952.93</v>
      </c>
      <c r="K43" s="92">
        <f>K36+K39+K41</f>
        <v>20535</v>
      </c>
      <c r="L43" s="27"/>
      <c r="M43" s="30"/>
    </row>
    <row r="44" spans="2:13" ht="15" customHeight="1">
      <c r="B44" s="39"/>
      <c r="C44" s="40"/>
      <c r="D44" s="40"/>
      <c r="E44" s="13" t="s">
        <v>49</v>
      </c>
      <c r="F44" s="74"/>
      <c r="G44" s="74"/>
      <c r="H44" s="74"/>
      <c r="I44" s="75">
        <v>0</v>
      </c>
      <c r="J44" s="75">
        <v>200000</v>
      </c>
      <c r="K44" s="93">
        <v>200000</v>
      </c>
      <c r="L44" s="27"/>
      <c r="M44" s="30"/>
    </row>
    <row r="45" spans="2:13" ht="4.5" customHeight="1">
      <c r="B45" s="12"/>
      <c r="C45" s="12"/>
      <c r="D45" s="12"/>
      <c r="E45" s="13"/>
      <c r="F45" s="12"/>
      <c r="G45" s="12"/>
      <c r="H45" s="12"/>
      <c r="I45" s="52"/>
      <c r="J45" s="20"/>
      <c r="K45" s="11"/>
      <c r="L45" s="27"/>
      <c r="M45" s="30"/>
    </row>
    <row r="46" spans="2:13" ht="4.5" customHeight="1">
      <c r="B46" s="12"/>
      <c r="C46" s="12"/>
      <c r="D46" s="12"/>
      <c r="E46" s="13"/>
      <c r="F46" s="12"/>
      <c r="G46" s="12"/>
      <c r="H46" s="12"/>
      <c r="I46" s="52"/>
      <c r="J46" s="19"/>
      <c r="K46" s="9"/>
      <c r="L46" s="27"/>
      <c r="M46" s="30"/>
    </row>
    <row r="47" spans="2:13" ht="12.75">
      <c r="B47" s="4"/>
      <c r="C47" s="4"/>
      <c r="D47" s="4"/>
      <c r="E47" s="51" t="s">
        <v>27</v>
      </c>
      <c r="F47" s="9"/>
      <c r="G47" s="9"/>
      <c r="H47" s="9"/>
      <c r="I47" s="68"/>
      <c r="J47" s="19"/>
      <c r="K47" s="9"/>
      <c r="L47" s="27"/>
      <c r="M47" s="27"/>
    </row>
    <row r="48" spans="2:13" ht="25.5">
      <c r="B48" s="17"/>
      <c r="C48" s="17"/>
      <c r="D48" s="17"/>
      <c r="E48" s="70" t="s">
        <v>39</v>
      </c>
      <c r="F48" s="94">
        <f>F15+F18</f>
        <v>42622.93</v>
      </c>
      <c r="G48" s="94">
        <f>G15+G18</f>
        <v>200000</v>
      </c>
      <c r="H48" s="94">
        <f>H15+H18</f>
        <v>242622.93</v>
      </c>
      <c r="I48" s="94">
        <f>I21+I25+I29+I33+I43+I44</f>
        <v>42622.93</v>
      </c>
      <c r="J48" s="94">
        <f>J21+J25+J29+J33+J43+J44</f>
        <v>200000</v>
      </c>
      <c r="K48" s="94">
        <f>K21+K25+K29+K33+K43+K44</f>
        <v>242622.93</v>
      </c>
      <c r="L48" s="30"/>
      <c r="M48" s="29"/>
    </row>
    <row r="49" spans="10:13" ht="12.75">
      <c r="J49" s="1"/>
      <c r="K49" s="1"/>
      <c r="L49" s="1"/>
      <c r="M49" s="1"/>
    </row>
  </sheetData>
  <printOptions/>
  <pageMargins left="0.3937007874015748" right="0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2008-01-21T15:34:09Z</cp:lastPrinted>
  <dcterms:created xsi:type="dcterms:W3CDTF">2007-03-04T21:07:58Z</dcterms:created>
  <dcterms:modified xsi:type="dcterms:W3CDTF">2008-01-22T07:06:40Z</dcterms:modified>
  <cp:category/>
  <cp:version/>
  <cp:contentType/>
  <cp:contentStatus/>
</cp:coreProperties>
</file>