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I zmiana" sheetId="1" r:id="rId1"/>
  </sheets>
  <definedNames/>
  <calcPr fullCalcOnLoad="1"/>
</workbook>
</file>

<file path=xl/sharedStrings.xml><?xml version="1.0" encoding="utf-8"?>
<sst xmlns="http://schemas.openxmlformats.org/spreadsheetml/2006/main" count="339" uniqueCount="218">
  <si>
    <t>Lp.</t>
  </si>
  <si>
    <t>Symbol</t>
  </si>
  <si>
    <t>zadania</t>
  </si>
  <si>
    <t>Nazwa</t>
  </si>
  <si>
    <t>Nakłady</t>
  </si>
  <si>
    <t>łączne</t>
  </si>
  <si>
    <t>Całkowity</t>
  </si>
  <si>
    <t>koszt</t>
  </si>
  <si>
    <t>Ogółem</t>
  </si>
  <si>
    <t xml:space="preserve">budżet </t>
  </si>
  <si>
    <t>gminy</t>
  </si>
  <si>
    <t>nakłady</t>
  </si>
  <si>
    <t>pozabud.</t>
  </si>
  <si>
    <t>Źródła</t>
  </si>
  <si>
    <t>pokrycia</t>
  </si>
  <si>
    <t>ZADANIA  INWESTYCYJNE</t>
  </si>
  <si>
    <t>WIELKOŚĆ  NAKŁADÓW  W  LATACH</t>
  </si>
  <si>
    <t>budżetowe</t>
  </si>
  <si>
    <t>poza-</t>
  </si>
  <si>
    <t>I.  UPORZĄDKOWANIE GOSPODARKI ŚCIEKOWEJ I ODPADAMI KOMUNALNYMI</t>
  </si>
  <si>
    <t>1.</t>
  </si>
  <si>
    <t>KAN-01</t>
  </si>
  <si>
    <t>2.</t>
  </si>
  <si>
    <t>KAN-02</t>
  </si>
  <si>
    <t>010 - 01010 - 6050</t>
  </si>
  <si>
    <t>1 500 000 - WFOŚiGW</t>
  </si>
  <si>
    <t>OŚW-01</t>
  </si>
  <si>
    <t>OŚW-02</t>
  </si>
  <si>
    <t>Budowa wielofunkcyjnego boiska sportowego ogólnie dostępnego dla dzieci i młodzieży w Dusznikach</t>
  </si>
  <si>
    <t>926 - 92605 - 6050</t>
  </si>
  <si>
    <t>801 - 80101 - 6050</t>
  </si>
  <si>
    <t>3.</t>
  </si>
  <si>
    <t>4.</t>
  </si>
  <si>
    <t>DRO-01</t>
  </si>
  <si>
    <t>DRO-02</t>
  </si>
  <si>
    <t>DRO-03</t>
  </si>
  <si>
    <t>DRO-04</t>
  </si>
  <si>
    <t>Budowa drogi dojazdowej + parking dla GCK w Dusznikach</t>
  </si>
  <si>
    <t>Budowa nawierzchni ulic z odwodnieniem: Jesionowa i Jarzębinowa w Dusznikach</t>
  </si>
  <si>
    <t>5.</t>
  </si>
  <si>
    <t>6.</t>
  </si>
  <si>
    <t>KAN-03</t>
  </si>
  <si>
    <t>KAN-04</t>
  </si>
  <si>
    <t>KAN-05</t>
  </si>
  <si>
    <t>KAN-06</t>
  </si>
  <si>
    <t>Wykonanie kanalizacji sanitarnej w Sękowie ul.Lipowa</t>
  </si>
  <si>
    <t>Dofinansowanie budowy chodników w Sękowie</t>
  </si>
  <si>
    <t>Dofinansowanie budowy chodników w Dusznikach</t>
  </si>
  <si>
    <t>DRO-05</t>
  </si>
  <si>
    <t>DRO-06</t>
  </si>
  <si>
    <t>Dofinansowanie remontu drogi Grodziszczko - Brzoza</t>
  </si>
  <si>
    <t>Dofinansowanie budowy chodników w Młynkowie i Sędzinach</t>
  </si>
  <si>
    <t>600 - 60013 - 6300</t>
  </si>
  <si>
    <t>600 - 60014 - 2710</t>
  </si>
  <si>
    <t>600 - 60014 - 6300</t>
  </si>
  <si>
    <t>600 - 60016 - 6050</t>
  </si>
  <si>
    <t>900 - 90015 - 6050</t>
  </si>
  <si>
    <t>KUL-01</t>
  </si>
  <si>
    <t>KUL-02</t>
  </si>
  <si>
    <t>Adaptacja budynku kościoła poewangelickiego na potrzeby Książnicy Dusznickiej</t>
  </si>
  <si>
    <t>Wykonanie projektu budowlano-technicznego z kosztorysami dla Biblioteki w Grzebienisku</t>
  </si>
  <si>
    <t>921 - 92116 -6050</t>
  </si>
  <si>
    <t>II.  MODERNIZACJA SIECI WODOCIĄGOWEJ</t>
  </si>
  <si>
    <t>III.  ZACHOWANIE WYSOKIEGO POZIOMU OŚWIATY</t>
  </si>
  <si>
    <t>IV.  MODERNIZACJA I REMONTY SIECI DRÓG</t>
  </si>
  <si>
    <t>Odnowa wsi Grzebienisko</t>
  </si>
  <si>
    <t>Odnowa wsi Podrzewie</t>
  </si>
  <si>
    <t>400 - 40002 - 6060</t>
  </si>
  <si>
    <t>750 - 75023 - 6060</t>
  </si>
  <si>
    <t>RAZEM</t>
  </si>
  <si>
    <t>Budowa kanalizacji sanitarnej Ceradz Dolny - Grzebienisko</t>
  </si>
  <si>
    <t>Budowa kanalizacji sanitarnej Niewierz - Duszniki</t>
  </si>
  <si>
    <t>Przełożenie przepompowni ścieków przy hotelu A2                       w Sękowie</t>
  </si>
  <si>
    <t>Budowa kanalizacji sanitarnej Wilczyna - Podrzewie</t>
  </si>
  <si>
    <t>Budowa kanalizacji sanitarnej w Sędzinku</t>
  </si>
  <si>
    <t>Budowa rurociągu tłocznego ścieków Podrzewie - Duszniki</t>
  </si>
  <si>
    <t>Budowa przyzagrodowych oczyszczalni ścieków na terenach o zabudowie rozproszonej</t>
  </si>
  <si>
    <t>7.</t>
  </si>
  <si>
    <t>8.</t>
  </si>
  <si>
    <t>9.</t>
  </si>
  <si>
    <t>10.</t>
  </si>
  <si>
    <t>11.</t>
  </si>
  <si>
    <t>KAN-07</t>
  </si>
  <si>
    <t>KAN-08</t>
  </si>
  <si>
    <t>KAN-09</t>
  </si>
  <si>
    <t>OCZ-01</t>
  </si>
  <si>
    <t>OCZ-02</t>
  </si>
  <si>
    <t>WOD-01</t>
  </si>
  <si>
    <t>Wymiana wodociągowych rurociągów azbestowych</t>
  </si>
  <si>
    <t>Budowa wielofunkcyjnych boisk sportowych Grzebienisko, Podrzewie, Sędzinko</t>
  </si>
  <si>
    <t>OŚW-03</t>
  </si>
  <si>
    <t>OŚW-04</t>
  </si>
  <si>
    <t>OŚW-05</t>
  </si>
  <si>
    <t>OŚW-06</t>
  </si>
  <si>
    <t>Budowa ciągu dla pieszych na Os.Wyzwolenia                w Dusznikach</t>
  </si>
  <si>
    <t>Utwardzenie dróg gminnych</t>
  </si>
  <si>
    <t>Budowa ciągu dla pieszych przy drogach utwardzonych</t>
  </si>
  <si>
    <t>Modernizacja drogi gminnej Sędzinko - Sędziny</t>
  </si>
  <si>
    <t>Modernizacja drogi gminnej Chełminko - Niewierz</t>
  </si>
  <si>
    <t>Modernizacja drogi gminnej    w Podrzewiu</t>
  </si>
  <si>
    <t>12.</t>
  </si>
  <si>
    <t>DRO-07</t>
  </si>
  <si>
    <t>DRO-08</t>
  </si>
  <si>
    <t>DRO-09</t>
  </si>
  <si>
    <t>DRO-10</t>
  </si>
  <si>
    <t>DRO-11</t>
  </si>
  <si>
    <t>DRO-12</t>
  </si>
  <si>
    <t xml:space="preserve">Budowa oświetlenia dróg      w Grzebienisku </t>
  </si>
  <si>
    <t>13.</t>
  </si>
  <si>
    <t>14.</t>
  </si>
  <si>
    <t>DRO-13</t>
  </si>
  <si>
    <t>DRO-14</t>
  </si>
  <si>
    <t xml:space="preserve">Budowa oświetlenia dróg      w Sędzinku </t>
  </si>
  <si>
    <t>Budowa Biblioteki                 w Grzebienisku</t>
  </si>
  <si>
    <t>KUL-03</t>
  </si>
  <si>
    <t>KZB-01</t>
  </si>
  <si>
    <t>Zakup koparko-ładowarki       dla KZB w Dusznikach</t>
  </si>
  <si>
    <t>ADM-01</t>
  </si>
  <si>
    <t>ADM-02</t>
  </si>
  <si>
    <t>Zakup sprzętu komputerow. z oprogramowaniem dla UG Duszniki</t>
  </si>
  <si>
    <t>Zakup kserokopiarki dla GOPS w Dusznikach</t>
  </si>
  <si>
    <t>Odnowa wsi Sękowo, Wilczyna</t>
  </si>
  <si>
    <t>Odnowa wsi Sędzinko</t>
  </si>
  <si>
    <t>Odnowa wsi Niewierz,      Chełminko</t>
  </si>
  <si>
    <t>400 - 40002 - 6050</t>
  </si>
  <si>
    <t>801 - 80103 - 6050</t>
  </si>
  <si>
    <t>852 - 85212 - 6060</t>
  </si>
  <si>
    <t>KUL-04</t>
  </si>
  <si>
    <t>KUL-05</t>
  </si>
  <si>
    <t>KUL-06</t>
  </si>
  <si>
    <t>KUL-07</t>
  </si>
  <si>
    <t>KUL-08</t>
  </si>
  <si>
    <t>921 - 92195 - 6050</t>
  </si>
  <si>
    <t>Budowa hali gimnastycznej przy SP i Gimnazjum              w Dusznikach</t>
  </si>
  <si>
    <t>Budowa kanalizacji sanitarnej w Sędzinach                           i Wierzei</t>
  </si>
  <si>
    <t>Budowa przyzagrodowych oczyszczalni ścieków                    w Chełminku</t>
  </si>
  <si>
    <t>Modernizacja kotłowni                    w budynku SP w Sędzinku</t>
  </si>
  <si>
    <t>Modernizacja kotłowni                       w budynkach SP i Gim.                          w Grzebienisku</t>
  </si>
  <si>
    <t>Modernizacja kotłowni                       w budynku Przedszkola                         w Grzebienisku</t>
  </si>
  <si>
    <t>Nakłady łączne 2007-2010</t>
  </si>
  <si>
    <t>Całkowity koszt zadania</t>
  </si>
  <si>
    <t>Ogółem budżet gminy</t>
  </si>
  <si>
    <t>Ogółem nakłady poza - budżetowe</t>
  </si>
  <si>
    <t>WOD-02</t>
  </si>
  <si>
    <t>Budowa spinki wodociągu Duszniki - Młynkowo</t>
  </si>
  <si>
    <t>VI.  GOSPODARKA KOMUNALNA</t>
  </si>
  <si>
    <t>VII.  ADMINISTRACJA PUBLICZNA</t>
  </si>
  <si>
    <t>VIII.  PROGRAMY ODNOWY WSI ORAZ ZACHOWANIE I OCHRONA DZIEDZICTWA KULTUROWEGO</t>
  </si>
  <si>
    <t>200 000 - Ministerstwo Sportu</t>
  </si>
  <si>
    <t>środki pomocowe UE</t>
  </si>
  <si>
    <t>Ministerstwo Kultury środki pomocowe UE</t>
  </si>
  <si>
    <t>WIELOLETNI  PROGRAM  INWESTYCYJNY  GMINY  DUSZNIKI  NA  LATA  2007 - 2010</t>
  </si>
  <si>
    <t>Załącznik Nr 1 do</t>
  </si>
  <si>
    <t>IX. BEZPIECZEŃSTWO PUBLICZNE I OCHRONA PRZECIWPOŻAROWA</t>
  </si>
  <si>
    <t>OSP-01</t>
  </si>
  <si>
    <t>Zakup samochodu strażackiego dla OSP w Podrzewiu</t>
  </si>
  <si>
    <t>Klasyfikacja budżetowa</t>
  </si>
  <si>
    <t>2007 -</t>
  </si>
  <si>
    <t>Modernizacja przepompowni ścieków w Grzebienisku</t>
  </si>
  <si>
    <t>KAN-10</t>
  </si>
  <si>
    <t>Projekt budowy sieci wodociągowej wraz z przyłączami na odcinkach Duszniki-Młynkowo, Mieściska-Grzebienisko oraz Grzebienisko Huby</t>
  </si>
  <si>
    <t>KAN-11</t>
  </si>
  <si>
    <t>GAZ-01</t>
  </si>
  <si>
    <t>Budowa przyłączy gazowych w Grzebienisku</t>
  </si>
  <si>
    <t>400 - 40004 - 6050</t>
  </si>
  <si>
    <t>15.</t>
  </si>
  <si>
    <t>16.</t>
  </si>
  <si>
    <t>17.</t>
  </si>
  <si>
    <t>KAN-12</t>
  </si>
  <si>
    <t>KAN-13</t>
  </si>
  <si>
    <t>KAN-14</t>
  </si>
  <si>
    <t>KAN-15</t>
  </si>
  <si>
    <t>Budowa kanalizacji sanitarnej i wodociągu tranzytowego Sękowo - Podrzewie</t>
  </si>
  <si>
    <t>Modernizacja przepompowni w Podrzewiu</t>
  </si>
  <si>
    <t>Budowa wodociągów Ceradz Dolny i Niewierz</t>
  </si>
  <si>
    <t>Budowa przyłączy kanalizacyjnych w Ceradzu Dolnym</t>
  </si>
  <si>
    <t>Dokumentacja - wnioski o dofinansow. z UE</t>
  </si>
  <si>
    <t>DRO-15</t>
  </si>
  <si>
    <t>DRO-16</t>
  </si>
  <si>
    <t>DRO-17</t>
  </si>
  <si>
    <t>Dofinansowanie remontu drogi w Niewierzu</t>
  </si>
  <si>
    <t>Dofinansowanie remontu drogi w Sędzinku</t>
  </si>
  <si>
    <t xml:space="preserve">Dofinansowanie budowy chodników w Młynkowie </t>
  </si>
  <si>
    <t>V.  GMINNE CENTRUM KULTURY - KULTURA, BIBLIOTEKA</t>
  </si>
  <si>
    <t>KUL-09</t>
  </si>
  <si>
    <t>KUL-10</t>
  </si>
  <si>
    <t>Odnowa wsi</t>
  </si>
  <si>
    <t>X. OCHRONA ZDROWIA</t>
  </si>
  <si>
    <t>ZDR-01</t>
  </si>
  <si>
    <t>Dofinansowanie zakupu aparatu RTG dla Szpitala w Szamotułach</t>
  </si>
  <si>
    <t>851 - 85111 - 6300</t>
  </si>
  <si>
    <t>zmiana</t>
  </si>
  <si>
    <t>2007    po zmianie</t>
  </si>
  <si>
    <t>2008    po zmianie</t>
  </si>
  <si>
    <t>Budowa monitoringu w GCK Duszniki</t>
  </si>
  <si>
    <t>2009    po zmianie</t>
  </si>
  <si>
    <t>z dnia 31.03.2008r.</t>
  </si>
  <si>
    <t>18.</t>
  </si>
  <si>
    <t>19.</t>
  </si>
  <si>
    <t>KAN-16</t>
  </si>
  <si>
    <t>KAN-17</t>
  </si>
  <si>
    <t>Budowa przyłączy sanit. do bud.mieszkalnych w Niewierzu</t>
  </si>
  <si>
    <t>DRO-18</t>
  </si>
  <si>
    <t>DRO-19</t>
  </si>
  <si>
    <t>Dofinansowanie budowy chodnika w Dusznikach</t>
  </si>
  <si>
    <t>Modernizacja ulicy Wierzbowej i części ul. Powstańców Wlkp. w Dusznikach</t>
  </si>
  <si>
    <t>OSP-02</t>
  </si>
  <si>
    <t>Modernizacja strażnicy OSP w Podrzewiu</t>
  </si>
  <si>
    <t>754 - 75414 - 6050</t>
  </si>
  <si>
    <t>754 - 75414 - 2820</t>
  </si>
  <si>
    <t>Zakup agregatu prądotwórczego Andoria ZE400/18/1/5 do oczyszczalni w Podrzewiu</t>
  </si>
  <si>
    <t>ZW  ZOSP RP                 w Poznaniu</t>
  </si>
  <si>
    <t>1 600 000 -WFOŚiGW                    1 100 000 - kredyt</t>
  </si>
  <si>
    <t>1 490 000 - WFOŚiGW</t>
  </si>
  <si>
    <t>II zmiana</t>
  </si>
  <si>
    <t>Uchwały Rady Gminy Duszniki Nr XXVI/155/08</t>
  </si>
  <si>
    <t>ADM-03</t>
  </si>
  <si>
    <t>Zakup zestawu komputerowego dla GOPS w Dusznikach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</si>
</sst>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i/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 quotePrefix="1">
      <alignment horizontal="center" vertical="center" wrapText="1"/>
    </xf>
    <xf numFmtId="3" fontId="2" fillId="0" borderId="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3" fontId="0" fillId="3" borderId="6" xfId="0" applyNumberForma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 quotePrefix="1">
      <alignment horizontal="right" vertical="center"/>
    </xf>
    <xf numFmtId="3" fontId="3" fillId="2" borderId="5" xfId="0" applyNumberFormat="1" applyFont="1" applyFill="1" applyBorder="1" applyAlignment="1" quotePrefix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3" fillId="2" borderId="5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 quotePrefix="1">
      <alignment horizontal="right" vertical="center"/>
    </xf>
    <xf numFmtId="3" fontId="2" fillId="4" borderId="5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3" fontId="2" fillId="5" borderId="5" xfId="0" applyNumberFormat="1" applyFont="1" applyFill="1" applyBorder="1" applyAlignment="1">
      <alignment vertical="center"/>
    </xf>
    <xf numFmtId="3" fontId="2" fillId="5" borderId="5" xfId="0" applyNumberFormat="1" applyFont="1" applyFill="1" applyBorder="1" applyAlignment="1">
      <alignment horizontal="right" vertical="center"/>
    </xf>
    <xf numFmtId="3" fontId="2" fillId="5" borderId="1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3" fontId="2" fillId="5" borderId="6" xfId="0" applyNumberFormat="1" applyFont="1" applyFill="1" applyBorder="1" applyAlignment="1">
      <alignment vertical="center"/>
    </xf>
    <xf numFmtId="3" fontId="3" fillId="4" borderId="5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3" fontId="0" fillId="3" borderId="5" xfId="0" applyNumberFormat="1" applyFill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5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96"/>
  <sheetViews>
    <sheetView tabSelected="1" workbookViewId="0" topLeftCell="A1">
      <selection activeCell="Y70" sqref="Y70"/>
    </sheetView>
  </sheetViews>
  <sheetFormatPr defaultColWidth="9.00390625" defaultRowHeight="12.75"/>
  <cols>
    <col min="1" max="1" width="2.625" style="0" customWidth="1"/>
    <col min="2" max="2" width="3.125" style="0" customWidth="1"/>
    <col min="3" max="3" width="7.00390625" style="0" customWidth="1"/>
    <col min="4" max="4" width="19.25390625" style="0" customWidth="1"/>
    <col min="5" max="5" width="6.00390625" style="0" customWidth="1"/>
    <col min="6" max="6" width="8.875" style="0" customWidth="1"/>
    <col min="7" max="7" width="8.00390625" style="0" customWidth="1"/>
    <col min="8" max="9" width="8.875" style="0" customWidth="1"/>
    <col min="10" max="10" width="8.25390625" style="0" customWidth="1"/>
    <col min="11" max="19" width="8.875" style="0" customWidth="1"/>
    <col min="20" max="20" width="8.125" style="0" customWidth="1"/>
    <col min="21" max="21" width="1.75390625" style="0" customWidth="1"/>
  </cols>
  <sheetData>
    <row r="1" ht="12.75">
      <c r="P1" t="s">
        <v>152</v>
      </c>
    </row>
    <row r="2" ht="12.75">
      <c r="P2" t="s">
        <v>215</v>
      </c>
    </row>
    <row r="3" ht="12.75">
      <c r="P3" t="s">
        <v>196</v>
      </c>
    </row>
    <row r="5" spans="4:19" ht="15.75">
      <c r="D5" s="107" t="s">
        <v>151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ht="15">
      <c r="K6" s="90" t="s">
        <v>214</v>
      </c>
    </row>
    <row r="8" spans="2:20" ht="12.75">
      <c r="B8" s="2"/>
      <c r="C8" s="108" t="s">
        <v>15</v>
      </c>
      <c r="D8" s="109"/>
      <c r="E8" s="110"/>
      <c r="F8" s="108" t="s">
        <v>16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0"/>
    </row>
    <row r="9" spans="2:21" ht="4.5" customHeight="1">
      <c r="B9" s="3"/>
      <c r="C9" s="111"/>
      <c r="D9" s="112"/>
      <c r="E9" s="113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3"/>
      <c r="U9" s="1"/>
    </row>
    <row r="10" spans="2:21" ht="19.5" customHeight="1">
      <c r="B10" s="28"/>
      <c r="C10" s="41"/>
      <c r="D10" s="41"/>
      <c r="E10" s="114" t="s">
        <v>156</v>
      </c>
      <c r="F10" s="117">
        <v>2007</v>
      </c>
      <c r="G10" s="117" t="s">
        <v>191</v>
      </c>
      <c r="H10" s="117" t="s">
        <v>192</v>
      </c>
      <c r="I10" s="117">
        <v>2008</v>
      </c>
      <c r="J10" s="94" t="s">
        <v>191</v>
      </c>
      <c r="K10" s="94" t="s">
        <v>193</v>
      </c>
      <c r="L10" s="91">
        <v>2009</v>
      </c>
      <c r="M10" s="94" t="s">
        <v>191</v>
      </c>
      <c r="N10" s="94" t="s">
        <v>195</v>
      </c>
      <c r="O10" s="5"/>
      <c r="P10" s="27" t="s">
        <v>4</v>
      </c>
      <c r="Q10" s="26"/>
      <c r="R10" s="26"/>
      <c r="S10" s="27" t="s">
        <v>8</v>
      </c>
      <c r="T10" s="27" t="s">
        <v>4</v>
      </c>
      <c r="U10" s="1"/>
    </row>
    <row r="11" spans="2:21" ht="12.75">
      <c r="B11" s="28" t="s">
        <v>0</v>
      </c>
      <c r="C11" s="28" t="s">
        <v>1</v>
      </c>
      <c r="D11" s="28" t="s">
        <v>3</v>
      </c>
      <c r="E11" s="115"/>
      <c r="F11" s="118"/>
      <c r="G11" s="118"/>
      <c r="H11" s="118"/>
      <c r="I11" s="118"/>
      <c r="J11" s="95"/>
      <c r="K11" s="95"/>
      <c r="L11" s="92"/>
      <c r="M11" s="95"/>
      <c r="N11" s="95"/>
      <c r="O11" s="12">
        <v>2010</v>
      </c>
      <c r="P11" s="28" t="s">
        <v>5</v>
      </c>
      <c r="Q11" s="28" t="s">
        <v>6</v>
      </c>
      <c r="R11" s="28" t="s">
        <v>8</v>
      </c>
      <c r="S11" s="28" t="s">
        <v>11</v>
      </c>
      <c r="T11" s="28" t="s">
        <v>12</v>
      </c>
      <c r="U11" s="1"/>
    </row>
    <row r="12" spans="2:21" ht="12.75">
      <c r="B12" s="28"/>
      <c r="C12" s="28" t="s">
        <v>2</v>
      </c>
      <c r="D12" s="28" t="s">
        <v>2</v>
      </c>
      <c r="E12" s="115"/>
      <c r="F12" s="118"/>
      <c r="G12" s="118"/>
      <c r="H12" s="118"/>
      <c r="I12" s="118"/>
      <c r="J12" s="95"/>
      <c r="K12" s="95"/>
      <c r="L12" s="92"/>
      <c r="M12" s="95"/>
      <c r="N12" s="95"/>
      <c r="O12" s="4"/>
      <c r="P12" s="28" t="s">
        <v>157</v>
      </c>
      <c r="Q12" s="28" t="s">
        <v>7</v>
      </c>
      <c r="R12" s="28" t="s">
        <v>9</v>
      </c>
      <c r="S12" s="28" t="s">
        <v>18</v>
      </c>
      <c r="T12" s="28" t="s">
        <v>13</v>
      </c>
      <c r="U12" s="1"/>
    </row>
    <row r="13" spans="2:21" ht="12.75">
      <c r="B13" s="28"/>
      <c r="C13" s="28"/>
      <c r="D13" s="28"/>
      <c r="E13" s="116"/>
      <c r="F13" s="119"/>
      <c r="G13" s="119"/>
      <c r="H13" s="119"/>
      <c r="I13" s="119"/>
      <c r="J13" s="96"/>
      <c r="K13" s="96"/>
      <c r="L13" s="93"/>
      <c r="M13" s="96"/>
      <c r="N13" s="96"/>
      <c r="O13" s="4"/>
      <c r="P13" s="36">
        <v>2010</v>
      </c>
      <c r="Q13" s="28" t="s">
        <v>2</v>
      </c>
      <c r="R13" s="28" t="s">
        <v>10</v>
      </c>
      <c r="S13" s="29" t="s">
        <v>17</v>
      </c>
      <c r="T13" s="28" t="s">
        <v>14</v>
      </c>
      <c r="U13" s="1"/>
    </row>
    <row r="14" spans="2:21" ht="12.75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  <c r="K14" s="6">
        <v>10</v>
      </c>
      <c r="L14" s="6">
        <v>11</v>
      </c>
      <c r="M14" s="6"/>
      <c r="N14" s="6"/>
      <c r="O14" s="6">
        <v>12</v>
      </c>
      <c r="P14" s="6">
        <v>13</v>
      </c>
      <c r="Q14" s="6">
        <v>14</v>
      </c>
      <c r="R14" s="6">
        <v>15</v>
      </c>
      <c r="S14" s="6">
        <v>16</v>
      </c>
      <c r="T14" s="6">
        <v>17</v>
      </c>
      <c r="U14" s="1"/>
    </row>
    <row r="15" spans="2:20" ht="19.5" customHeight="1">
      <c r="B15" s="104" t="s">
        <v>19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6"/>
    </row>
    <row r="16" spans="2:20" ht="36">
      <c r="B16" s="7" t="s">
        <v>20</v>
      </c>
      <c r="C16" s="7" t="s">
        <v>21</v>
      </c>
      <c r="D16" s="37" t="s">
        <v>70</v>
      </c>
      <c r="E16" s="22" t="s">
        <v>24</v>
      </c>
      <c r="F16" s="59">
        <v>2382839</v>
      </c>
      <c r="G16" s="59"/>
      <c r="H16" s="59">
        <f>F16+G16</f>
        <v>2382839</v>
      </c>
      <c r="I16" s="49"/>
      <c r="J16" s="49"/>
      <c r="K16" s="49"/>
      <c r="L16" s="73"/>
      <c r="M16" s="73"/>
      <c r="N16" s="73"/>
      <c r="O16" s="79"/>
      <c r="P16" s="30">
        <f>H16+K16+N16+O16</f>
        <v>2382839</v>
      </c>
      <c r="Q16" s="30">
        <v>2382839</v>
      </c>
      <c r="R16" s="30">
        <v>882839</v>
      </c>
      <c r="S16" s="30">
        <v>1500000</v>
      </c>
      <c r="T16" s="19" t="s">
        <v>25</v>
      </c>
    </row>
    <row r="17" spans="2:20" ht="38.25" customHeight="1">
      <c r="B17" s="7" t="s">
        <v>22</v>
      </c>
      <c r="C17" s="7" t="s">
        <v>23</v>
      </c>
      <c r="D17" s="37" t="s">
        <v>71</v>
      </c>
      <c r="E17" s="22" t="s">
        <v>24</v>
      </c>
      <c r="F17" s="59">
        <v>2900000</v>
      </c>
      <c r="G17" s="59"/>
      <c r="H17" s="59">
        <f>F17+G17</f>
        <v>2900000</v>
      </c>
      <c r="I17" s="49"/>
      <c r="J17" s="49"/>
      <c r="K17" s="49"/>
      <c r="L17" s="73"/>
      <c r="M17" s="73"/>
      <c r="N17" s="73"/>
      <c r="O17" s="79"/>
      <c r="P17" s="30">
        <f aca="true" t="shared" si="0" ref="P17:P34">H17+K17+N17+O17</f>
        <v>2900000</v>
      </c>
      <c r="Q17" s="30">
        <v>2900000</v>
      </c>
      <c r="R17" s="30">
        <v>200000</v>
      </c>
      <c r="S17" s="30">
        <v>2700000</v>
      </c>
      <c r="T17" s="19" t="s">
        <v>212</v>
      </c>
    </row>
    <row r="18" spans="2:20" ht="48">
      <c r="B18" s="7" t="s">
        <v>31</v>
      </c>
      <c r="C18" s="7" t="s">
        <v>41</v>
      </c>
      <c r="D18" s="37" t="s">
        <v>72</v>
      </c>
      <c r="E18" s="22" t="s">
        <v>24</v>
      </c>
      <c r="F18" s="59">
        <v>7000</v>
      </c>
      <c r="G18" s="59"/>
      <c r="H18" s="59">
        <f>F18+G18</f>
        <v>7000</v>
      </c>
      <c r="I18" s="49"/>
      <c r="J18" s="49"/>
      <c r="K18" s="49"/>
      <c r="L18" s="73"/>
      <c r="M18" s="73"/>
      <c r="N18" s="73"/>
      <c r="O18" s="79"/>
      <c r="P18" s="30">
        <f t="shared" si="0"/>
        <v>7000</v>
      </c>
      <c r="Q18" s="30">
        <v>7000</v>
      </c>
      <c r="R18" s="30">
        <v>7000</v>
      </c>
      <c r="S18" s="30"/>
      <c r="T18" s="20"/>
    </row>
    <row r="19" spans="2:20" ht="36">
      <c r="B19" s="7" t="s">
        <v>32</v>
      </c>
      <c r="C19" s="7" t="s">
        <v>42</v>
      </c>
      <c r="D19" s="37" t="s">
        <v>45</v>
      </c>
      <c r="E19" s="22" t="s">
        <v>24</v>
      </c>
      <c r="F19" s="59">
        <v>49000</v>
      </c>
      <c r="G19" s="59"/>
      <c r="H19" s="59">
        <f>F19+G19</f>
        <v>49000</v>
      </c>
      <c r="I19" s="49"/>
      <c r="J19" s="49"/>
      <c r="K19" s="49"/>
      <c r="L19" s="73"/>
      <c r="M19" s="73"/>
      <c r="N19" s="73"/>
      <c r="O19" s="79"/>
      <c r="P19" s="30">
        <f t="shared" si="0"/>
        <v>49000</v>
      </c>
      <c r="Q19" s="30">
        <v>49000</v>
      </c>
      <c r="R19" s="30">
        <v>49000</v>
      </c>
      <c r="S19" s="30"/>
      <c r="T19" s="20"/>
    </row>
    <row r="20" spans="2:20" ht="48">
      <c r="B20" s="7" t="s">
        <v>39</v>
      </c>
      <c r="C20" s="7" t="s">
        <v>43</v>
      </c>
      <c r="D20" s="37" t="s">
        <v>172</v>
      </c>
      <c r="E20" s="22" t="s">
        <v>24</v>
      </c>
      <c r="F20" s="59"/>
      <c r="G20" s="59"/>
      <c r="H20" s="59"/>
      <c r="I20" s="49">
        <v>3200000</v>
      </c>
      <c r="J20" s="49">
        <v>-710000</v>
      </c>
      <c r="K20" s="49">
        <f>I20+J20</f>
        <v>2490000</v>
      </c>
      <c r="L20" s="73">
        <v>0</v>
      </c>
      <c r="M20" s="84"/>
      <c r="N20" s="73">
        <f>L20+M20</f>
        <v>0</v>
      </c>
      <c r="O20" s="79"/>
      <c r="P20" s="30">
        <f t="shared" si="0"/>
        <v>2490000</v>
      </c>
      <c r="Q20" s="30">
        <v>2490000</v>
      </c>
      <c r="R20" s="30">
        <v>1000000</v>
      </c>
      <c r="S20" s="30">
        <v>1490000</v>
      </c>
      <c r="T20" s="19" t="s">
        <v>213</v>
      </c>
    </row>
    <row r="21" spans="2:20" ht="36">
      <c r="B21" s="7" t="s">
        <v>40</v>
      </c>
      <c r="C21" s="7" t="s">
        <v>44</v>
      </c>
      <c r="D21" s="37" t="s">
        <v>73</v>
      </c>
      <c r="E21" s="22" t="s">
        <v>24</v>
      </c>
      <c r="F21" s="59"/>
      <c r="G21" s="59"/>
      <c r="H21" s="59"/>
      <c r="I21" s="66"/>
      <c r="J21" s="67"/>
      <c r="K21" s="49"/>
      <c r="L21" s="74">
        <v>4700000</v>
      </c>
      <c r="M21" s="74"/>
      <c r="N21" s="73">
        <f>L21+M21</f>
        <v>4700000</v>
      </c>
      <c r="O21" s="80"/>
      <c r="P21" s="30">
        <f t="shared" si="0"/>
        <v>4700000</v>
      </c>
      <c r="Q21" s="31">
        <v>4700000</v>
      </c>
      <c r="R21" s="31">
        <v>1500000</v>
      </c>
      <c r="S21" s="31">
        <v>3200000</v>
      </c>
      <c r="T21" s="19" t="s">
        <v>149</v>
      </c>
    </row>
    <row r="22" spans="2:20" ht="38.25" customHeight="1">
      <c r="B22" s="7" t="s">
        <v>77</v>
      </c>
      <c r="C22" s="7" t="s">
        <v>82</v>
      </c>
      <c r="D22" s="37" t="s">
        <v>134</v>
      </c>
      <c r="E22" s="22" t="s">
        <v>24</v>
      </c>
      <c r="F22" s="59"/>
      <c r="G22" s="59"/>
      <c r="H22" s="59"/>
      <c r="I22" s="66"/>
      <c r="J22" s="66"/>
      <c r="K22" s="66"/>
      <c r="L22" s="74"/>
      <c r="M22" s="74"/>
      <c r="N22" s="74"/>
      <c r="O22" s="80">
        <v>3500000</v>
      </c>
      <c r="P22" s="30">
        <f t="shared" si="0"/>
        <v>3500000</v>
      </c>
      <c r="Q22" s="31">
        <v>3500000</v>
      </c>
      <c r="R22" s="31">
        <v>1000000</v>
      </c>
      <c r="S22" s="31">
        <v>2500000</v>
      </c>
      <c r="T22" s="19" t="s">
        <v>149</v>
      </c>
    </row>
    <row r="23" spans="2:20" ht="33.75">
      <c r="B23" s="7" t="s">
        <v>78</v>
      </c>
      <c r="C23" s="7" t="s">
        <v>83</v>
      </c>
      <c r="D23" s="37" t="s">
        <v>74</v>
      </c>
      <c r="E23" s="22" t="s">
        <v>24</v>
      </c>
      <c r="F23" s="59"/>
      <c r="G23" s="59"/>
      <c r="H23" s="59"/>
      <c r="I23" s="66"/>
      <c r="J23" s="66"/>
      <c r="K23" s="66"/>
      <c r="L23" s="74"/>
      <c r="M23" s="74"/>
      <c r="N23" s="74"/>
      <c r="O23" s="80">
        <v>1500000</v>
      </c>
      <c r="P23" s="30">
        <f t="shared" si="0"/>
        <v>1500000</v>
      </c>
      <c r="Q23" s="31">
        <v>1500000</v>
      </c>
      <c r="R23" s="31">
        <v>500000</v>
      </c>
      <c r="S23" s="31">
        <v>1000000</v>
      </c>
      <c r="T23" s="19" t="s">
        <v>149</v>
      </c>
    </row>
    <row r="24" spans="2:20" ht="38.25" customHeight="1">
      <c r="B24" s="43" t="s">
        <v>79</v>
      </c>
      <c r="C24" s="43" t="s">
        <v>84</v>
      </c>
      <c r="D24" s="48" t="s">
        <v>75</v>
      </c>
      <c r="E24" s="44" t="s">
        <v>24</v>
      </c>
      <c r="F24" s="59"/>
      <c r="G24" s="59"/>
      <c r="H24" s="59"/>
      <c r="I24" s="66"/>
      <c r="J24" s="66"/>
      <c r="K24" s="49"/>
      <c r="L24" s="74">
        <v>500000</v>
      </c>
      <c r="M24" s="74"/>
      <c r="N24" s="73">
        <f>L24+M24</f>
        <v>500000</v>
      </c>
      <c r="O24" s="80"/>
      <c r="P24" s="30">
        <f t="shared" si="0"/>
        <v>500000</v>
      </c>
      <c r="Q24" s="46">
        <v>1000000</v>
      </c>
      <c r="R24" s="46">
        <v>300000</v>
      </c>
      <c r="S24" s="46">
        <v>700000</v>
      </c>
      <c r="T24" s="47" t="s">
        <v>149</v>
      </c>
    </row>
    <row r="25" spans="2:20" ht="84">
      <c r="B25" s="43" t="s">
        <v>80</v>
      </c>
      <c r="C25" s="43" t="s">
        <v>159</v>
      </c>
      <c r="D25" s="42" t="s">
        <v>160</v>
      </c>
      <c r="E25" s="44" t="s">
        <v>24</v>
      </c>
      <c r="F25" s="59">
        <v>12200</v>
      </c>
      <c r="G25" s="59"/>
      <c r="H25" s="59">
        <f>F25+G25</f>
        <v>12200</v>
      </c>
      <c r="I25" s="66"/>
      <c r="J25" s="66"/>
      <c r="K25" s="66"/>
      <c r="L25" s="74"/>
      <c r="M25" s="74"/>
      <c r="N25" s="74"/>
      <c r="O25" s="80"/>
      <c r="P25" s="30">
        <f t="shared" si="0"/>
        <v>12200</v>
      </c>
      <c r="Q25" s="46">
        <v>12200</v>
      </c>
      <c r="R25" s="46">
        <v>12200</v>
      </c>
      <c r="S25" s="46"/>
      <c r="T25" s="47"/>
    </row>
    <row r="26" spans="2:21" ht="36.75" customHeight="1">
      <c r="B26" s="43" t="s">
        <v>81</v>
      </c>
      <c r="C26" s="43" t="s">
        <v>161</v>
      </c>
      <c r="D26" s="42" t="s">
        <v>158</v>
      </c>
      <c r="E26" s="44" t="s">
        <v>24</v>
      </c>
      <c r="F26" s="59">
        <v>33600</v>
      </c>
      <c r="G26" s="59"/>
      <c r="H26" s="59">
        <f>F26+G26</f>
        <v>33600</v>
      </c>
      <c r="I26" s="66"/>
      <c r="J26" s="66"/>
      <c r="K26" s="66"/>
      <c r="L26" s="74"/>
      <c r="M26" s="74"/>
      <c r="N26" s="74"/>
      <c r="O26" s="80"/>
      <c r="P26" s="30">
        <f t="shared" si="0"/>
        <v>33600</v>
      </c>
      <c r="Q26" s="46">
        <v>33600</v>
      </c>
      <c r="R26" s="46">
        <v>33600</v>
      </c>
      <c r="S26" s="46"/>
      <c r="T26" s="47"/>
      <c r="U26" s="87">
        <v>2</v>
      </c>
    </row>
    <row r="27" spans="2:20" ht="36.75" customHeight="1">
      <c r="B27" s="43" t="s">
        <v>100</v>
      </c>
      <c r="C27" s="43" t="s">
        <v>168</v>
      </c>
      <c r="D27" s="54" t="s">
        <v>174</v>
      </c>
      <c r="E27" s="22" t="s">
        <v>24</v>
      </c>
      <c r="F27" s="59"/>
      <c r="G27" s="59"/>
      <c r="H27" s="59"/>
      <c r="I27" s="66">
        <v>50000</v>
      </c>
      <c r="J27" s="66"/>
      <c r="K27" s="49">
        <f aca="true" t="shared" si="1" ref="K27:K32">I27+J27</f>
        <v>50000</v>
      </c>
      <c r="L27" s="74"/>
      <c r="M27" s="74"/>
      <c r="N27" s="74"/>
      <c r="O27" s="80"/>
      <c r="P27" s="30">
        <f t="shared" si="0"/>
        <v>50000</v>
      </c>
      <c r="Q27" s="30">
        <v>50000</v>
      </c>
      <c r="R27" s="30">
        <v>50000</v>
      </c>
      <c r="S27" s="46"/>
      <c r="T27" s="47"/>
    </row>
    <row r="28" spans="2:20" ht="36.75" customHeight="1">
      <c r="B28" s="43" t="s">
        <v>108</v>
      </c>
      <c r="C28" s="43" t="s">
        <v>169</v>
      </c>
      <c r="D28" s="54" t="s">
        <v>175</v>
      </c>
      <c r="E28" s="22" t="s">
        <v>24</v>
      </c>
      <c r="F28" s="59"/>
      <c r="G28" s="59"/>
      <c r="H28" s="59"/>
      <c r="I28" s="66">
        <v>30000</v>
      </c>
      <c r="J28" s="66"/>
      <c r="K28" s="49">
        <f t="shared" si="1"/>
        <v>30000</v>
      </c>
      <c r="L28" s="74"/>
      <c r="M28" s="74"/>
      <c r="N28" s="74"/>
      <c r="O28" s="80"/>
      <c r="P28" s="30">
        <f t="shared" si="0"/>
        <v>30000</v>
      </c>
      <c r="Q28" s="30">
        <v>30000</v>
      </c>
      <c r="R28" s="30">
        <v>30000</v>
      </c>
      <c r="S28" s="46"/>
      <c r="T28" s="47"/>
    </row>
    <row r="29" spans="2:20" ht="37.5" customHeight="1">
      <c r="B29" s="43" t="s">
        <v>109</v>
      </c>
      <c r="C29" s="43" t="s">
        <v>170</v>
      </c>
      <c r="D29" s="54" t="s">
        <v>173</v>
      </c>
      <c r="E29" s="22" t="s">
        <v>24</v>
      </c>
      <c r="F29" s="59"/>
      <c r="G29" s="59"/>
      <c r="H29" s="59"/>
      <c r="I29" s="66">
        <v>60000</v>
      </c>
      <c r="J29" s="66"/>
      <c r="K29" s="49">
        <f t="shared" si="1"/>
        <v>60000</v>
      </c>
      <c r="L29" s="74"/>
      <c r="M29" s="74"/>
      <c r="N29" s="74"/>
      <c r="O29" s="80"/>
      <c r="P29" s="30">
        <f t="shared" si="0"/>
        <v>60000</v>
      </c>
      <c r="Q29" s="30">
        <v>60000</v>
      </c>
      <c r="R29" s="30">
        <v>60000</v>
      </c>
      <c r="S29" s="46"/>
      <c r="T29" s="47"/>
    </row>
    <row r="30" spans="2:20" ht="36" customHeight="1">
      <c r="B30" s="43" t="s">
        <v>165</v>
      </c>
      <c r="C30" s="43" t="s">
        <v>171</v>
      </c>
      <c r="D30" s="54" t="s">
        <v>176</v>
      </c>
      <c r="E30" s="22" t="s">
        <v>24</v>
      </c>
      <c r="F30" s="59"/>
      <c r="G30" s="59"/>
      <c r="H30" s="59"/>
      <c r="I30" s="66">
        <v>50000</v>
      </c>
      <c r="J30" s="66"/>
      <c r="K30" s="49">
        <f t="shared" si="1"/>
        <v>50000</v>
      </c>
      <c r="L30" s="74"/>
      <c r="M30" s="74"/>
      <c r="N30" s="74"/>
      <c r="O30" s="80"/>
      <c r="P30" s="30">
        <f t="shared" si="0"/>
        <v>50000</v>
      </c>
      <c r="Q30" s="30">
        <v>50000</v>
      </c>
      <c r="R30" s="30">
        <v>50000</v>
      </c>
      <c r="S30" s="46"/>
      <c r="T30" s="47"/>
    </row>
    <row r="31" spans="2:20" ht="60">
      <c r="B31" s="43" t="s">
        <v>166</v>
      </c>
      <c r="C31" s="43" t="s">
        <v>199</v>
      </c>
      <c r="D31" s="54" t="s">
        <v>210</v>
      </c>
      <c r="E31" s="22" t="s">
        <v>24</v>
      </c>
      <c r="F31" s="59"/>
      <c r="G31" s="59"/>
      <c r="H31" s="59"/>
      <c r="I31" s="66">
        <v>0</v>
      </c>
      <c r="J31" s="66">
        <v>75000</v>
      </c>
      <c r="K31" s="49">
        <f t="shared" si="1"/>
        <v>75000</v>
      </c>
      <c r="L31" s="74"/>
      <c r="M31" s="74"/>
      <c r="N31" s="74"/>
      <c r="O31" s="80"/>
      <c r="P31" s="30">
        <f t="shared" si="0"/>
        <v>75000</v>
      </c>
      <c r="Q31" s="30">
        <f>I31+L31+O31+P31</f>
        <v>75000</v>
      </c>
      <c r="R31" s="30">
        <v>75000</v>
      </c>
      <c r="S31" s="46"/>
      <c r="T31" s="47"/>
    </row>
    <row r="32" spans="2:20" ht="36" customHeight="1">
      <c r="B32" s="43" t="s">
        <v>167</v>
      </c>
      <c r="C32" s="43" t="s">
        <v>200</v>
      </c>
      <c r="D32" s="54" t="s">
        <v>201</v>
      </c>
      <c r="E32" s="22" t="s">
        <v>24</v>
      </c>
      <c r="F32" s="59"/>
      <c r="G32" s="59"/>
      <c r="H32" s="59"/>
      <c r="I32" s="66">
        <v>0</v>
      </c>
      <c r="J32" s="66">
        <v>15000</v>
      </c>
      <c r="K32" s="49">
        <f t="shared" si="1"/>
        <v>15000</v>
      </c>
      <c r="L32" s="74"/>
      <c r="M32" s="74"/>
      <c r="N32" s="74"/>
      <c r="O32" s="80"/>
      <c r="P32" s="30">
        <v>15000</v>
      </c>
      <c r="Q32" s="30">
        <v>15000</v>
      </c>
      <c r="R32" s="30">
        <v>15000</v>
      </c>
      <c r="S32" s="46"/>
      <c r="T32" s="47"/>
    </row>
    <row r="33" spans="2:20" ht="48">
      <c r="B33" s="43" t="s">
        <v>197</v>
      </c>
      <c r="C33" s="43" t="s">
        <v>85</v>
      </c>
      <c r="D33" s="37" t="s">
        <v>135</v>
      </c>
      <c r="E33" s="22" t="s">
        <v>24</v>
      </c>
      <c r="F33" s="59"/>
      <c r="G33" s="59"/>
      <c r="H33" s="59"/>
      <c r="I33" s="66"/>
      <c r="J33" s="66"/>
      <c r="K33" s="49"/>
      <c r="L33" s="74">
        <v>300000</v>
      </c>
      <c r="M33" s="74"/>
      <c r="N33" s="73">
        <f>L33+M33</f>
        <v>300000</v>
      </c>
      <c r="O33" s="80"/>
      <c r="P33" s="30">
        <f t="shared" si="0"/>
        <v>300000</v>
      </c>
      <c r="Q33" s="31">
        <v>300000</v>
      </c>
      <c r="R33" s="31">
        <v>100000</v>
      </c>
      <c r="S33" s="31">
        <v>200000</v>
      </c>
      <c r="T33" s="19" t="s">
        <v>149</v>
      </c>
    </row>
    <row r="34" spans="2:20" ht="72">
      <c r="B34" s="43" t="s">
        <v>198</v>
      </c>
      <c r="C34" s="43" t="s">
        <v>86</v>
      </c>
      <c r="D34" s="37" t="s">
        <v>76</v>
      </c>
      <c r="E34" s="22" t="s">
        <v>24</v>
      </c>
      <c r="F34" s="59"/>
      <c r="G34" s="59"/>
      <c r="H34" s="59"/>
      <c r="I34" s="66"/>
      <c r="J34" s="66"/>
      <c r="K34" s="49"/>
      <c r="L34" s="74">
        <v>400000</v>
      </c>
      <c r="M34" s="74"/>
      <c r="N34" s="73">
        <f>L34+M34</f>
        <v>400000</v>
      </c>
      <c r="O34" s="80">
        <v>400000</v>
      </c>
      <c r="P34" s="30">
        <f t="shared" si="0"/>
        <v>800000</v>
      </c>
      <c r="Q34" s="31">
        <v>1000000</v>
      </c>
      <c r="R34" s="31">
        <v>300000</v>
      </c>
      <c r="S34" s="31">
        <v>700000</v>
      </c>
      <c r="T34" s="19" t="s">
        <v>149</v>
      </c>
    </row>
    <row r="35" spans="2:20" ht="18.75" customHeight="1">
      <c r="B35" s="104" t="s">
        <v>62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6"/>
    </row>
    <row r="36" spans="2:20" ht="48">
      <c r="B36" s="7" t="s">
        <v>20</v>
      </c>
      <c r="C36" s="7" t="s">
        <v>87</v>
      </c>
      <c r="D36" s="38" t="s">
        <v>88</v>
      </c>
      <c r="E36" s="23" t="s">
        <v>124</v>
      </c>
      <c r="F36" s="60"/>
      <c r="G36" s="60"/>
      <c r="H36" s="60"/>
      <c r="I36" s="68"/>
      <c r="J36" s="68"/>
      <c r="K36" s="68"/>
      <c r="L36" s="75">
        <v>1000000</v>
      </c>
      <c r="M36" s="75"/>
      <c r="N36" s="73">
        <f>L36+M36</f>
        <v>1000000</v>
      </c>
      <c r="O36" s="80">
        <v>3000000</v>
      </c>
      <c r="P36" s="30">
        <f>H36+K36+N36+O36</f>
        <v>4000000</v>
      </c>
      <c r="Q36" s="31">
        <v>4000000</v>
      </c>
      <c r="R36" s="31">
        <v>1300000</v>
      </c>
      <c r="S36" s="31">
        <v>2700000</v>
      </c>
      <c r="T36" s="19" t="s">
        <v>149</v>
      </c>
    </row>
    <row r="37" spans="2:20" ht="38.25" customHeight="1">
      <c r="B37" s="43" t="s">
        <v>22</v>
      </c>
      <c r="C37" s="43" t="s">
        <v>143</v>
      </c>
      <c r="D37" s="50" t="s">
        <v>144</v>
      </c>
      <c r="E37" s="51" t="s">
        <v>124</v>
      </c>
      <c r="F37" s="60"/>
      <c r="G37" s="60"/>
      <c r="H37" s="60"/>
      <c r="I37" s="68">
        <v>150000</v>
      </c>
      <c r="J37" s="68"/>
      <c r="K37" s="49">
        <f>I37+J37</f>
        <v>150000</v>
      </c>
      <c r="L37" s="75"/>
      <c r="M37" s="75"/>
      <c r="N37" s="75"/>
      <c r="O37" s="80"/>
      <c r="P37" s="30">
        <f>H37+K37+N37+O37</f>
        <v>150000</v>
      </c>
      <c r="Q37" s="46">
        <v>150000</v>
      </c>
      <c r="R37" s="46">
        <v>150000</v>
      </c>
      <c r="S37" s="46"/>
      <c r="T37" s="53"/>
    </row>
    <row r="38" spans="2:20" ht="19.5" customHeight="1">
      <c r="B38" s="97" t="s">
        <v>63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spans="2:20" ht="72">
      <c r="B39" s="7" t="s">
        <v>20</v>
      </c>
      <c r="C39" s="7" t="s">
        <v>26</v>
      </c>
      <c r="D39" s="37" t="s">
        <v>28</v>
      </c>
      <c r="E39" s="23" t="s">
        <v>29</v>
      </c>
      <c r="F39" s="59">
        <v>2500</v>
      </c>
      <c r="G39" s="59"/>
      <c r="H39" s="59">
        <f>F39+G39</f>
        <v>2500</v>
      </c>
      <c r="I39" s="49">
        <v>0</v>
      </c>
      <c r="J39" s="49">
        <v>400000</v>
      </c>
      <c r="K39" s="49">
        <f>I39+J39</f>
        <v>400000</v>
      </c>
      <c r="L39" s="73"/>
      <c r="M39" s="73"/>
      <c r="N39" s="73"/>
      <c r="O39" s="79"/>
      <c r="P39" s="30">
        <f aca="true" t="shared" si="2" ref="P39:P44">H39+K39+N39+O39</f>
        <v>402500</v>
      </c>
      <c r="Q39" s="30">
        <v>402500</v>
      </c>
      <c r="R39" s="30">
        <v>202500</v>
      </c>
      <c r="S39" s="30">
        <v>200000</v>
      </c>
      <c r="T39" s="19" t="s">
        <v>148</v>
      </c>
    </row>
    <row r="40" spans="2:20" ht="48">
      <c r="B40" s="7" t="s">
        <v>22</v>
      </c>
      <c r="C40" s="7" t="s">
        <v>27</v>
      </c>
      <c r="D40" s="37" t="s">
        <v>133</v>
      </c>
      <c r="E40" s="23" t="s">
        <v>30</v>
      </c>
      <c r="F40" s="59"/>
      <c r="G40" s="59"/>
      <c r="H40" s="59"/>
      <c r="I40" s="49">
        <v>80000</v>
      </c>
      <c r="J40" s="49"/>
      <c r="K40" s="49">
        <f>I40+J40</f>
        <v>80000</v>
      </c>
      <c r="L40" s="75">
        <v>2000000</v>
      </c>
      <c r="M40" s="75"/>
      <c r="N40" s="73">
        <f>L40+M40</f>
        <v>2000000</v>
      </c>
      <c r="O40" s="80">
        <v>2000000</v>
      </c>
      <c r="P40" s="30">
        <f t="shared" si="2"/>
        <v>4080000</v>
      </c>
      <c r="Q40" s="31">
        <v>4080000</v>
      </c>
      <c r="R40" s="30">
        <v>1080000</v>
      </c>
      <c r="S40" s="30">
        <v>3000000</v>
      </c>
      <c r="T40" s="19" t="s">
        <v>149</v>
      </c>
    </row>
    <row r="41" spans="2:21" ht="57.75" customHeight="1">
      <c r="B41" s="7" t="s">
        <v>31</v>
      </c>
      <c r="C41" s="7" t="s">
        <v>90</v>
      </c>
      <c r="D41" s="37" t="s">
        <v>89</v>
      </c>
      <c r="E41" s="23" t="s">
        <v>30</v>
      </c>
      <c r="F41" s="59"/>
      <c r="G41" s="59"/>
      <c r="H41" s="59"/>
      <c r="I41" s="49"/>
      <c r="J41" s="49"/>
      <c r="K41" s="49"/>
      <c r="L41" s="73">
        <v>1000000</v>
      </c>
      <c r="M41" s="73"/>
      <c r="N41" s="73">
        <f>L41+M41</f>
        <v>1000000</v>
      </c>
      <c r="O41" s="79">
        <v>1000000</v>
      </c>
      <c r="P41" s="30">
        <f t="shared" si="2"/>
        <v>2000000</v>
      </c>
      <c r="Q41" s="30">
        <v>2000000</v>
      </c>
      <c r="R41" s="30">
        <v>700000</v>
      </c>
      <c r="S41" s="30">
        <v>1300000</v>
      </c>
      <c r="T41" s="19" t="s">
        <v>149</v>
      </c>
      <c r="U41" s="87">
        <v>3</v>
      </c>
    </row>
    <row r="42" spans="2:20" ht="37.5" customHeight="1">
      <c r="B42" s="7" t="s">
        <v>32</v>
      </c>
      <c r="C42" s="7" t="s">
        <v>91</v>
      </c>
      <c r="D42" s="37" t="s">
        <v>136</v>
      </c>
      <c r="E42" s="23" t="s">
        <v>30</v>
      </c>
      <c r="F42" s="59"/>
      <c r="G42" s="59"/>
      <c r="H42" s="59"/>
      <c r="I42" s="49"/>
      <c r="J42" s="49"/>
      <c r="K42" s="49"/>
      <c r="L42" s="73">
        <v>100000</v>
      </c>
      <c r="M42" s="73"/>
      <c r="N42" s="73">
        <f>L42+M42</f>
        <v>100000</v>
      </c>
      <c r="O42" s="79"/>
      <c r="P42" s="30">
        <f t="shared" si="2"/>
        <v>100000</v>
      </c>
      <c r="Q42" s="30">
        <v>100000</v>
      </c>
      <c r="R42" s="30">
        <v>50000</v>
      </c>
      <c r="S42" s="30">
        <v>50000</v>
      </c>
      <c r="T42" s="19" t="s">
        <v>149</v>
      </c>
    </row>
    <row r="43" spans="2:20" ht="37.5" customHeight="1">
      <c r="B43" s="43" t="s">
        <v>39</v>
      </c>
      <c r="C43" s="43" t="s">
        <v>92</v>
      </c>
      <c r="D43" s="48" t="s">
        <v>137</v>
      </c>
      <c r="E43" s="51" t="s">
        <v>30</v>
      </c>
      <c r="F43" s="59"/>
      <c r="G43" s="59"/>
      <c r="H43" s="59"/>
      <c r="I43" s="49">
        <v>30000</v>
      </c>
      <c r="J43" s="49"/>
      <c r="K43" s="49">
        <f>I43+J43</f>
        <v>30000</v>
      </c>
      <c r="L43" s="73"/>
      <c r="M43" s="73"/>
      <c r="N43" s="73"/>
      <c r="O43" s="79"/>
      <c r="P43" s="30">
        <f t="shared" si="2"/>
        <v>30000</v>
      </c>
      <c r="Q43" s="45">
        <v>30000</v>
      </c>
      <c r="R43" s="45">
        <v>30000</v>
      </c>
      <c r="S43" s="45"/>
      <c r="T43" s="53"/>
    </row>
    <row r="44" spans="2:20" ht="38.25" customHeight="1">
      <c r="B44" s="43" t="s">
        <v>40</v>
      </c>
      <c r="C44" s="43" t="s">
        <v>93</v>
      </c>
      <c r="D44" s="48" t="s">
        <v>138</v>
      </c>
      <c r="E44" s="51" t="s">
        <v>125</v>
      </c>
      <c r="F44" s="59"/>
      <c r="G44" s="59"/>
      <c r="H44" s="59"/>
      <c r="I44" s="49">
        <v>70000</v>
      </c>
      <c r="J44" s="49"/>
      <c r="K44" s="49">
        <f>I44+J44</f>
        <v>70000</v>
      </c>
      <c r="L44" s="73"/>
      <c r="M44" s="73"/>
      <c r="N44" s="73"/>
      <c r="O44" s="79"/>
      <c r="P44" s="30">
        <f t="shared" si="2"/>
        <v>70000</v>
      </c>
      <c r="Q44" s="45">
        <v>70000</v>
      </c>
      <c r="R44" s="45">
        <v>70000</v>
      </c>
      <c r="S44" s="45"/>
      <c r="T44" s="53"/>
    </row>
    <row r="45" spans="2:20" ht="19.5" customHeight="1">
      <c r="B45" s="97" t="s">
        <v>64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2:20" ht="36">
      <c r="B46" s="7" t="s">
        <v>20</v>
      </c>
      <c r="C46" s="7" t="s">
        <v>33</v>
      </c>
      <c r="D46" s="37" t="s">
        <v>37</v>
      </c>
      <c r="E46" s="23" t="s">
        <v>55</v>
      </c>
      <c r="F46" s="59">
        <v>276000</v>
      </c>
      <c r="G46" s="59"/>
      <c r="H46" s="59">
        <f aca="true" t="shared" si="3" ref="H46:H51">F46+G46</f>
        <v>276000</v>
      </c>
      <c r="I46" s="49"/>
      <c r="J46" s="49"/>
      <c r="K46" s="49"/>
      <c r="L46" s="73"/>
      <c r="M46" s="73"/>
      <c r="N46" s="73"/>
      <c r="O46" s="79"/>
      <c r="P46" s="30">
        <f aca="true" t="shared" si="4" ref="P46:P63">H46+K46+N46+O46</f>
        <v>276000</v>
      </c>
      <c r="Q46" s="30">
        <v>276000</v>
      </c>
      <c r="R46" s="30">
        <v>276000</v>
      </c>
      <c r="S46" s="30"/>
      <c r="T46" s="8"/>
    </row>
    <row r="47" spans="2:20" ht="60">
      <c r="B47" s="7" t="s">
        <v>22</v>
      </c>
      <c r="C47" s="7" t="s">
        <v>34</v>
      </c>
      <c r="D47" s="37" t="s">
        <v>38</v>
      </c>
      <c r="E47" s="23" t="s">
        <v>55</v>
      </c>
      <c r="F47" s="59">
        <v>944000</v>
      </c>
      <c r="G47" s="59"/>
      <c r="H47" s="59">
        <f t="shared" si="3"/>
        <v>944000</v>
      </c>
      <c r="I47" s="49"/>
      <c r="J47" s="49"/>
      <c r="K47" s="49"/>
      <c r="L47" s="73"/>
      <c r="M47" s="73"/>
      <c r="N47" s="73"/>
      <c r="O47" s="79"/>
      <c r="P47" s="30">
        <f t="shared" si="4"/>
        <v>944000</v>
      </c>
      <c r="Q47" s="30">
        <v>944000</v>
      </c>
      <c r="R47" s="30">
        <v>944000</v>
      </c>
      <c r="S47" s="30"/>
      <c r="T47" s="8"/>
    </row>
    <row r="48" spans="2:20" ht="36">
      <c r="B48" s="7" t="s">
        <v>31</v>
      </c>
      <c r="C48" s="7" t="s">
        <v>35</v>
      </c>
      <c r="D48" s="37" t="s">
        <v>46</v>
      </c>
      <c r="E48" s="14" t="s">
        <v>52</v>
      </c>
      <c r="F48" s="59">
        <v>50000</v>
      </c>
      <c r="G48" s="59"/>
      <c r="H48" s="59">
        <f t="shared" si="3"/>
        <v>50000</v>
      </c>
      <c r="I48" s="49"/>
      <c r="J48" s="49"/>
      <c r="K48" s="49"/>
      <c r="L48" s="73"/>
      <c r="M48" s="73"/>
      <c r="N48" s="73"/>
      <c r="O48" s="79"/>
      <c r="P48" s="30">
        <f t="shared" si="4"/>
        <v>50000</v>
      </c>
      <c r="Q48" s="30">
        <v>50000</v>
      </c>
      <c r="R48" s="30">
        <v>50000</v>
      </c>
      <c r="S48" s="30"/>
      <c r="T48" s="8"/>
    </row>
    <row r="49" spans="2:20" ht="36">
      <c r="B49" s="7" t="s">
        <v>32</v>
      </c>
      <c r="C49" s="7" t="s">
        <v>36</v>
      </c>
      <c r="D49" s="37" t="s">
        <v>47</v>
      </c>
      <c r="E49" s="14" t="s">
        <v>52</v>
      </c>
      <c r="F49" s="59">
        <v>100000</v>
      </c>
      <c r="G49" s="59"/>
      <c r="H49" s="59">
        <f t="shared" si="3"/>
        <v>100000</v>
      </c>
      <c r="I49" s="49"/>
      <c r="J49" s="49"/>
      <c r="K49" s="49"/>
      <c r="L49" s="73"/>
      <c r="M49" s="73"/>
      <c r="N49" s="73"/>
      <c r="O49" s="79"/>
      <c r="P49" s="30">
        <f t="shared" si="4"/>
        <v>100000</v>
      </c>
      <c r="Q49" s="30">
        <v>100000</v>
      </c>
      <c r="R49" s="30">
        <v>100000</v>
      </c>
      <c r="S49" s="30"/>
      <c r="T49" s="8"/>
    </row>
    <row r="50" spans="2:20" ht="38.25" customHeight="1">
      <c r="B50" s="7" t="s">
        <v>39</v>
      </c>
      <c r="C50" s="7" t="s">
        <v>48</v>
      </c>
      <c r="D50" s="37" t="s">
        <v>50</v>
      </c>
      <c r="E50" s="14" t="s">
        <v>53</v>
      </c>
      <c r="F50" s="59">
        <v>51000</v>
      </c>
      <c r="G50" s="59"/>
      <c r="H50" s="59">
        <f t="shared" si="3"/>
        <v>51000</v>
      </c>
      <c r="I50" s="49"/>
      <c r="J50" s="49"/>
      <c r="K50" s="49"/>
      <c r="L50" s="73"/>
      <c r="M50" s="73"/>
      <c r="N50" s="73"/>
      <c r="O50" s="79"/>
      <c r="P50" s="30">
        <f t="shared" si="4"/>
        <v>51000</v>
      </c>
      <c r="Q50" s="30">
        <v>51000</v>
      </c>
      <c r="R50" s="30">
        <v>51000</v>
      </c>
      <c r="S50" s="30"/>
      <c r="T50" s="8"/>
    </row>
    <row r="51" spans="2:20" ht="36.75" customHeight="1">
      <c r="B51" s="7" t="s">
        <v>40</v>
      </c>
      <c r="C51" s="7" t="s">
        <v>49</v>
      </c>
      <c r="D51" s="37" t="s">
        <v>51</v>
      </c>
      <c r="E51" s="14" t="s">
        <v>54</v>
      </c>
      <c r="F51" s="59">
        <v>84000</v>
      </c>
      <c r="G51" s="59"/>
      <c r="H51" s="59">
        <f t="shared" si="3"/>
        <v>84000</v>
      </c>
      <c r="I51" s="49"/>
      <c r="J51" s="49"/>
      <c r="K51" s="49"/>
      <c r="L51" s="73"/>
      <c r="M51" s="73"/>
      <c r="N51" s="73"/>
      <c r="O51" s="79"/>
      <c r="P51" s="30">
        <f t="shared" si="4"/>
        <v>84000</v>
      </c>
      <c r="Q51" s="30">
        <v>84000</v>
      </c>
      <c r="R51" s="30">
        <v>84000</v>
      </c>
      <c r="S51" s="30"/>
      <c r="T51" s="8"/>
    </row>
    <row r="52" spans="2:20" ht="40.5" customHeight="1">
      <c r="B52" s="43" t="s">
        <v>77</v>
      </c>
      <c r="C52" s="43" t="s">
        <v>101</v>
      </c>
      <c r="D52" s="88" t="s">
        <v>94</v>
      </c>
      <c r="E52" s="51" t="s">
        <v>55</v>
      </c>
      <c r="F52" s="59"/>
      <c r="G52" s="59"/>
      <c r="H52" s="59"/>
      <c r="I52" s="49"/>
      <c r="J52" s="49"/>
      <c r="K52" s="49"/>
      <c r="L52" s="73"/>
      <c r="M52" s="73"/>
      <c r="N52" s="73"/>
      <c r="O52" s="79"/>
      <c r="P52" s="30"/>
      <c r="Q52" s="45"/>
      <c r="R52" s="45"/>
      <c r="S52" s="45"/>
      <c r="T52" s="52"/>
    </row>
    <row r="53" spans="2:20" ht="33.75">
      <c r="B53" s="7" t="s">
        <v>78</v>
      </c>
      <c r="C53" s="7" t="s">
        <v>102</v>
      </c>
      <c r="D53" s="37" t="s">
        <v>95</v>
      </c>
      <c r="E53" s="23" t="s">
        <v>55</v>
      </c>
      <c r="F53" s="59"/>
      <c r="G53" s="59"/>
      <c r="H53" s="59"/>
      <c r="I53" s="49"/>
      <c r="J53" s="49"/>
      <c r="K53" s="49"/>
      <c r="L53" s="73">
        <v>100000</v>
      </c>
      <c r="M53" s="73"/>
      <c r="N53" s="73">
        <f>L53+M53</f>
        <v>100000</v>
      </c>
      <c r="O53" s="79">
        <v>100000</v>
      </c>
      <c r="P53" s="30">
        <f t="shared" si="4"/>
        <v>200000</v>
      </c>
      <c r="Q53" s="30">
        <v>5000000</v>
      </c>
      <c r="R53" s="30">
        <v>200000</v>
      </c>
      <c r="S53" s="45">
        <v>4800000</v>
      </c>
      <c r="T53" s="19" t="s">
        <v>149</v>
      </c>
    </row>
    <row r="54" spans="2:20" ht="37.5" customHeight="1">
      <c r="B54" s="7" t="s">
        <v>79</v>
      </c>
      <c r="C54" s="7" t="s">
        <v>103</v>
      </c>
      <c r="D54" s="37" t="s">
        <v>96</v>
      </c>
      <c r="E54" s="23" t="s">
        <v>55</v>
      </c>
      <c r="F54" s="59"/>
      <c r="G54" s="59"/>
      <c r="H54" s="59"/>
      <c r="I54" s="49"/>
      <c r="J54" s="49"/>
      <c r="K54" s="49"/>
      <c r="L54" s="73"/>
      <c r="M54" s="73"/>
      <c r="N54" s="73"/>
      <c r="O54" s="79">
        <v>100000</v>
      </c>
      <c r="P54" s="30">
        <f t="shared" si="4"/>
        <v>100000</v>
      </c>
      <c r="Q54" s="30">
        <v>1000000</v>
      </c>
      <c r="R54" s="30">
        <v>100000</v>
      </c>
      <c r="S54" s="45">
        <v>900000</v>
      </c>
      <c r="T54" s="19" t="s">
        <v>149</v>
      </c>
    </row>
    <row r="55" spans="2:20" ht="37.5" customHeight="1">
      <c r="B55" s="7" t="s">
        <v>80</v>
      </c>
      <c r="C55" s="7" t="s">
        <v>104</v>
      </c>
      <c r="D55" s="37" t="s">
        <v>97</v>
      </c>
      <c r="E55" s="23" t="s">
        <v>55</v>
      </c>
      <c r="F55" s="59"/>
      <c r="G55" s="59"/>
      <c r="H55" s="59"/>
      <c r="I55" s="49"/>
      <c r="J55" s="49"/>
      <c r="K55" s="49"/>
      <c r="L55" s="73">
        <v>800000</v>
      </c>
      <c r="M55" s="73"/>
      <c r="N55" s="73">
        <f>L55+M55</f>
        <v>800000</v>
      </c>
      <c r="O55" s="79"/>
      <c r="P55" s="30">
        <f t="shared" si="4"/>
        <v>800000</v>
      </c>
      <c r="Q55" s="30">
        <v>800000</v>
      </c>
      <c r="R55" s="30">
        <v>300000</v>
      </c>
      <c r="S55" s="30">
        <v>500000</v>
      </c>
      <c r="T55" s="19" t="s">
        <v>149</v>
      </c>
    </row>
    <row r="56" spans="2:20" ht="37.5" customHeight="1">
      <c r="B56" s="7" t="s">
        <v>81</v>
      </c>
      <c r="C56" s="7" t="s">
        <v>105</v>
      </c>
      <c r="D56" s="37" t="s">
        <v>98</v>
      </c>
      <c r="E56" s="23" t="s">
        <v>55</v>
      </c>
      <c r="F56" s="59"/>
      <c r="G56" s="59"/>
      <c r="H56" s="59"/>
      <c r="I56" s="49"/>
      <c r="J56" s="49"/>
      <c r="K56" s="49"/>
      <c r="L56" s="73">
        <v>1100000</v>
      </c>
      <c r="M56" s="73"/>
      <c r="N56" s="73">
        <f>L56+M56</f>
        <v>1100000</v>
      </c>
      <c r="O56" s="79"/>
      <c r="P56" s="30">
        <f t="shared" si="4"/>
        <v>1100000</v>
      </c>
      <c r="Q56" s="30">
        <v>1100000</v>
      </c>
      <c r="R56" s="30">
        <v>300000</v>
      </c>
      <c r="S56" s="30">
        <v>800000</v>
      </c>
      <c r="T56" s="19" t="s">
        <v>149</v>
      </c>
    </row>
    <row r="57" spans="2:21" ht="35.25" customHeight="1">
      <c r="B57" s="7" t="s">
        <v>100</v>
      </c>
      <c r="C57" s="7" t="s">
        <v>106</v>
      </c>
      <c r="D57" s="37" t="s">
        <v>99</v>
      </c>
      <c r="E57" s="23" t="s">
        <v>55</v>
      </c>
      <c r="F57" s="59"/>
      <c r="G57" s="59"/>
      <c r="H57" s="59"/>
      <c r="I57" s="49"/>
      <c r="J57" s="49"/>
      <c r="K57" s="49"/>
      <c r="L57" s="73">
        <v>1400000</v>
      </c>
      <c r="M57" s="73"/>
      <c r="N57" s="73">
        <f>L57+M57</f>
        <v>1400000</v>
      </c>
      <c r="O57" s="79"/>
      <c r="P57" s="30">
        <f t="shared" si="4"/>
        <v>1400000</v>
      </c>
      <c r="Q57" s="30">
        <v>1400000</v>
      </c>
      <c r="R57" s="30">
        <v>400000</v>
      </c>
      <c r="S57" s="30">
        <v>1000000</v>
      </c>
      <c r="T57" s="19" t="s">
        <v>149</v>
      </c>
      <c r="U57" s="87">
        <v>4</v>
      </c>
    </row>
    <row r="58" spans="2:20" ht="36">
      <c r="B58" s="7" t="s">
        <v>108</v>
      </c>
      <c r="C58" s="7" t="s">
        <v>110</v>
      </c>
      <c r="D58" s="37" t="s">
        <v>107</v>
      </c>
      <c r="E58" s="23" t="s">
        <v>56</v>
      </c>
      <c r="F58" s="59">
        <v>36000</v>
      </c>
      <c r="G58" s="59"/>
      <c r="H58" s="59">
        <f>F58+G58</f>
        <v>36000</v>
      </c>
      <c r="I58" s="49"/>
      <c r="J58" s="49"/>
      <c r="K58" s="49"/>
      <c r="L58" s="73"/>
      <c r="M58" s="73"/>
      <c r="N58" s="73"/>
      <c r="O58" s="79"/>
      <c r="P58" s="30">
        <f t="shared" si="4"/>
        <v>36000</v>
      </c>
      <c r="Q58" s="30">
        <v>33000</v>
      </c>
      <c r="R58" s="30">
        <v>33000</v>
      </c>
      <c r="S58" s="32"/>
      <c r="T58" s="10"/>
    </row>
    <row r="59" spans="2:20" ht="36" customHeight="1">
      <c r="B59" s="7" t="s">
        <v>109</v>
      </c>
      <c r="C59" s="7" t="s">
        <v>111</v>
      </c>
      <c r="D59" s="37" t="s">
        <v>112</v>
      </c>
      <c r="E59" s="23" t="s">
        <v>56</v>
      </c>
      <c r="F59" s="61"/>
      <c r="G59" s="61"/>
      <c r="H59" s="61"/>
      <c r="I59" s="49">
        <v>30000</v>
      </c>
      <c r="J59" s="49"/>
      <c r="K59" s="49">
        <f aca="true" t="shared" si="5" ref="K59:K66">I59+J59</f>
        <v>30000</v>
      </c>
      <c r="L59" s="73"/>
      <c r="M59" s="73"/>
      <c r="N59" s="73"/>
      <c r="O59" s="79"/>
      <c r="P59" s="30">
        <f t="shared" si="4"/>
        <v>30000</v>
      </c>
      <c r="Q59" s="30">
        <v>30000</v>
      </c>
      <c r="R59" s="30">
        <v>30000</v>
      </c>
      <c r="S59" s="30"/>
      <c r="T59" s="8"/>
    </row>
    <row r="60" spans="2:20" ht="37.5" customHeight="1">
      <c r="B60" s="7" t="s">
        <v>165</v>
      </c>
      <c r="C60" s="7" t="s">
        <v>177</v>
      </c>
      <c r="D60" s="37" t="s">
        <v>181</v>
      </c>
      <c r="E60" s="14" t="s">
        <v>54</v>
      </c>
      <c r="F60" s="61"/>
      <c r="G60" s="61"/>
      <c r="H60" s="61"/>
      <c r="I60" s="49">
        <v>100000</v>
      </c>
      <c r="J60" s="49"/>
      <c r="K60" s="49">
        <f t="shared" si="5"/>
        <v>100000</v>
      </c>
      <c r="L60" s="73"/>
      <c r="M60" s="73"/>
      <c r="N60" s="73"/>
      <c r="O60" s="79"/>
      <c r="P60" s="30">
        <f t="shared" si="4"/>
        <v>100000</v>
      </c>
      <c r="Q60" s="30">
        <v>100000</v>
      </c>
      <c r="R60" s="30">
        <v>100000</v>
      </c>
      <c r="S60" s="30"/>
      <c r="T60" s="8"/>
    </row>
    <row r="61" spans="2:20" ht="37.5" customHeight="1">
      <c r="B61" s="7" t="s">
        <v>166</v>
      </c>
      <c r="C61" s="7" t="s">
        <v>178</v>
      </c>
      <c r="D61" s="37" t="s">
        <v>180</v>
      </c>
      <c r="E61" s="14" t="s">
        <v>54</v>
      </c>
      <c r="F61" s="61"/>
      <c r="G61" s="61"/>
      <c r="H61" s="61"/>
      <c r="I61" s="49">
        <v>100000</v>
      </c>
      <c r="J61" s="49"/>
      <c r="K61" s="49">
        <f t="shared" si="5"/>
        <v>100000</v>
      </c>
      <c r="L61" s="73"/>
      <c r="M61" s="73"/>
      <c r="N61" s="73"/>
      <c r="O61" s="79"/>
      <c r="P61" s="30">
        <f t="shared" si="4"/>
        <v>100000</v>
      </c>
      <c r="Q61" s="30">
        <v>100000</v>
      </c>
      <c r="R61" s="30">
        <v>100000</v>
      </c>
      <c r="S61" s="30"/>
      <c r="T61" s="8"/>
    </row>
    <row r="62" spans="2:20" ht="37.5" customHeight="1">
      <c r="B62" s="7" t="s">
        <v>167</v>
      </c>
      <c r="C62" s="7" t="s">
        <v>179</v>
      </c>
      <c r="D62" s="37" t="s">
        <v>182</v>
      </c>
      <c r="E62" s="14" t="s">
        <v>54</v>
      </c>
      <c r="F62" s="61"/>
      <c r="G62" s="61"/>
      <c r="H62" s="61"/>
      <c r="I62" s="49">
        <v>20000</v>
      </c>
      <c r="J62" s="49"/>
      <c r="K62" s="49">
        <f t="shared" si="5"/>
        <v>20000</v>
      </c>
      <c r="L62" s="73"/>
      <c r="M62" s="73"/>
      <c r="N62" s="73"/>
      <c r="O62" s="79"/>
      <c r="P62" s="30">
        <f t="shared" si="4"/>
        <v>20000</v>
      </c>
      <c r="Q62" s="30">
        <v>20000</v>
      </c>
      <c r="R62" s="30">
        <v>20000</v>
      </c>
      <c r="S62" s="30"/>
      <c r="T62" s="8"/>
    </row>
    <row r="63" spans="2:20" ht="39" customHeight="1">
      <c r="B63" s="7" t="s">
        <v>197</v>
      </c>
      <c r="C63" s="7" t="s">
        <v>202</v>
      </c>
      <c r="D63" s="37" t="s">
        <v>204</v>
      </c>
      <c r="E63" s="14" t="s">
        <v>52</v>
      </c>
      <c r="F63" s="61"/>
      <c r="G63" s="61"/>
      <c r="H63" s="61"/>
      <c r="I63" s="49">
        <v>0</v>
      </c>
      <c r="J63" s="49">
        <v>50000</v>
      </c>
      <c r="K63" s="49">
        <f t="shared" si="5"/>
        <v>50000</v>
      </c>
      <c r="L63" s="73"/>
      <c r="M63" s="73"/>
      <c r="N63" s="73"/>
      <c r="O63" s="79"/>
      <c r="P63" s="30">
        <f t="shared" si="4"/>
        <v>50000</v>
      </c>
      <c r="Q63" s="30">
        <v>50000</v>
      </c>
      <c r="R63" s="30">
        <v>50000</v>
      </c>
      <c r="S63" s="30"/>
      <c r="T63" s="8"/>
    </row>
    <row r="64" spans="2:20" ht="48.75" customHeight="1">
      <c r="B64" s="7" t="s">
        <v>198</v>
      </c>
      <c r="C64" s="7" t="s">
        <v>203</v>
      </c>
      <c r="D64" s="37" t="s">
        <v>205</v>
      </c>
      <c r="E64" s="23" t="s">
        <v>55</v>
      </c>
      <c r="F64" s="61"/>
      <c r="G64" s="61"/>
      <c r="H64" s="61"/>
      <c r="I64" s="49">
        <v>0</v>
      </c>
      <c r="J64" s="49">
        <v>100000</v>
      </c>
      <c r="K64" s="49">
        <f t="shared" si="5"/>
        <v>100000</v>
      </c>
      <c r="L64" s="73"/>
      <c r="M64" s="73"/>
      <c r="N64" s="73"/>
      <c r="O64" s="79"/>
      <c r="P64" s="30">
        <v>100000</v>
      </c>
      <c r="Q64" s="30">
        <v>100000</v>
      </c>
      <c r="R64" s="30">
        <v>100000</v>
      </c>
      <c r="S64" s="30"/>
      <c r="T64" s="8"/>
    </row>
    <row r="65" spans="2:20" ht="19.5" customHeight="1">
      <c r="B65" s="97" t="s">
        <v>183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</row>
    <row r="66" spans="2:20" ht="60.75" customHeight="1">
      <c r="B66" s="7" t="s">
        <v>20</v>
      </c>
      <c r="C66" s="7" t="s">
        <v>57</v>
      </c>
      <c r="D66" s="37" t="s">
        <v>59</v>
      </c>
      <c r="E66" s="23" t="s">
        <v>61</v>
      </c>
      <c r="F66" s="59">
        <v>0</v>
      </c>
      <c r="G66" s="59"/>
      <c r="H66" s="59">
        <f>F66+G66</f>
        <v>0</v>
      </c>
      <c r="I66" s="49">
        <v>0</v>
      </c>
      <c r="J66" s="69"/>
      <c r="K66" s="49">
        <f t="shared" si="5"/>
        <v>0</v>
      </c>
      <c r="L66" s="73">
        <v>200000</v>
      </c>
      <c r="M66" s="73"/>
      <c r="N66" s="73">
        <f>L66+M66</f>
        <v>200000</v>
      </c>
      <c r="O66" s="79"/>
      <c r="P66" s="30">
        <f>H66+K66+N66+O66</f>
        <v>200000</v>
      </c>
      <c r="Q66" s="30">
        <v>1500000</v>
      </c>
      <c r="R66" s="30">
        <v>400000</v>
      </c>
      <c r="S66" s="30">
        <v>1100000</v>
      </c>
      <c r="T66" s="19" t="s">
        <v>150</v>
      </c>
    </row>
    <row r="67" spans="2:20" ht="72.75" customHeight="1">
      <c r="B67" s="7" t="s">
        <v>22</v>
      </c>
      <c r="C67" s="7" t="s">
        <v>58</v>
      </c>
      <c r="D67" s="37" t="s">
        <v>60</v>
      </c>
      <c r="E67" s="23" t="s">
        <v>61</v>
      </c>
      <c r="F67" s="59">
        <v>10000</v>
      </c>
      <c r="G67" s="59"/>
      <c r="H67" s="59">
        <f>F67+G67</f>
        <v>10000</v>
      </c>
      <c r="I67" s="49"/>
      <c r="J67" s="49"/>
      <c r="K67" s="49"/>
      <c r="L67" s="73"/>
      <c r="M67" s="73"/>
      <c r="N67" s="73"/>
      <c r="O67" s="79"/>
      <c r="P67" s="30">
        <f>H67+K67+N67+O67</f>
        <v>10000</v>
      </c>
      <c r="Q67" s="30">
        <v>10000</v>
      </c>
      <c r="R67" s="30">
        <v>10000</v>
      </c>
      <c r="S67" s="30"/>
      <c r="T67" s="8"/>
    </row>
    <row r="68" spans="2:20" ht="37.5" customHeight="1">
      <c r="B68" s="43" t="s">
        <v>31</v>
      </c>
      <c r="C68" s="43" t="s">
        <v>114</v>
      </c>
      <c r="D68" s="48" t="s">
        <v>113</v>
      </c>
      <c r="E68" s="51" t="s">
        <v>61</v>
      </c>
      <c r="F68" s="59"/>
      <c r="G68" s="59"/>
      <c r="H68" s="59"/>
      <c r="I68" s="49">
        <v>300000</v>
      </c>
      <c r="J68" s="49"/>
      <c r="K68" s="49">
        <f>I68+J68</f>
        <v>300000</v>
      </c>
      <c r="L68" s="73">
        <v>0</v>
      </c>
      <c r="M68" s="73"/>
      <c r="N68" s="73">
        <f>L68+M68</f>
        <v>0</v>
      </c>
      <c r="O68" s="79"/>
      <c r="P68" s="30">
        <f>H68+K68+N68+O68</f>
        <v>300000</v>
      </c>
      <c r="Q68" s="45">
        <v>300000</v>
      </c>
      <c r="R68" s="45">
        <v>300000</v>
      </c>
      <c r="S68" s="45"/>
      <c r="T68" s="52"/>
    </row>
    <row r="69" spans="2:20" ht="37.5" customHeight="1">
      <c r="B69" s="43" t="s">
        <v>32</v>
      </c>
      <c r="C69" s="43" t="s">
        <v>184</v>
      </c>
      <c r="D69" s="48" t="s">
        <v>194</v>
      </c>
      <c r="E69" s="51" t="s">
        <v>61</v>
      </c>
      <c r="F69" s="59"/>
      <c r="G69" s="59"/>
      <c r="H69" s="59"/>
      <c r="I69" s="49">
        <v>50000</v>
      </c>
      <c r="J69" s="49"/>
      <c r="K69" s="49">
        <f>I69+J69</f>
        <v>50000</v>
      </c>
      <c r="L69" s="73"/>
      <c r="M69" s="73"/>
      <c r="N69" s="73"/>
      <c r="O69" s="79"/>
      <c r="P69" s="30">
        <f>H69+K69+N69+O69</f>
        <v>50000</v>
      </c>
      <c r="Q69" s="45">
        <v>50000</v>
      </c>
      <c r="R69" s="45">
        <v>50000</v>
      </c>
      <c r="S69" s="45"/>
      <c r="T69" s="52"/>
    </row>
    <row r="70" spans="2:20" ht="19.5" customHeight="1">
      <c r="B70" s="97" t="s">
        <v>145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</row>
    <row r="71" spans="2:20" ht="39.75" customHeight="1">
      <c r="B71" s="7" t="s">
        <v>20</v>
      </c>
      <c r="C71" s="7" t="s">
        <v>115</v>
      </c>
      <c r="D71" s="37" t="s">
        <v>116</v>
      </c>
      <c r="E71" s="23" t="s">
        <v>67</v>
      </c>
      <c r="F71" s="59">
        <v>240000</v>
      </c>
      <c r="G71" s="59"/>
      <c r="H71" s="59">
        <f>F71+G71</f>
        <v>240000</v>
      </c>
      <c r="I71" s="49"/>
      <c r="J71" s="49"/>
      <c r="K71" s="49"/>
      <c r="L71" s="73"/>
      <c r="M71" s="73"/>
      <c r="N71" s="73"/>
      <c r="O71" s="79"/>
      <c r="P71" s="30">
        <f>H71+K71+N71+O71</f>
        <v>240000</v>
      </c>
      <c r="Q71" s="30">
        <v>240000</v>
      </c>
      <c r="R71" s="30">
        <v>240000</v>
      </c>
      <c r="S71" s="30"/>
      <c r="T71" s="8"/>
    </row>
    <row r="72" spans="2:20" ht="39" customHeight="1">
      <c r="B72" s="7" t="s">
        <v>22</v>
      </c>
      <c r="C72" s="7" t="s">
        <v>162</v>
      </c>
      <c r="D72" s="42" t="s">
        <v>163</v>
      </c>
      <c r="E72" s="23" t="s">
        <v>164</v>
      </c>
      <c r="F72" s="59">
        <v>30000</v>
      </c>
      <c r="G72" s="59"/>
      <c r="H72" s="59">
        <f>F72+G72</f>
        <v>30000</v>
      </c>
      <c r="I72" s="49"/>
      <c r="J72" s="49"/>
      <c r="K72" s="49"/>
      <c r="L72" s="73"/>
      <c r="M72" s="73"/>
      <c r="N72" s="73"/>
      <c r="O72" s="79"/>
      <c r="P72" s="30">
        <f>H72+K72+N72+O72</f>
        <v>30000</v>
      </c>
      <c r="Q72" s="30">
        <v>30000</v>
      </c>
      <c r="R72" s="30">
        <v>30000</v>
      </c>
      <c r="S72" s="30"/>
      <c r="T72" s="8"/>
    </row>
    <row r="73" spans="2:21" ht="20.25" customHeight="1">
      <c r="B73" s="97" t="s">
        <v>146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87">
        <v>5</v>
      </c>
    </row>
    <row r="74" spans="2:20" ht="48">
      <c r="B74" s="7" t="s">
        <v>20</v>
      </c>
      <c r="C74" s="7" t="s">
        <v>117</v>
      </c>
      <c r="D74" s="37" t="s">
        <v>119</v>
      </c>
      <c r="E74" s="23" t="s">
        <v>68</v>
      </c>
      <c r="F74" s="59">
        <v>31000</v>
      </c>
      <c r="G74" s="59"/>
      <c r="H74" s="59">
        <f>F74+G74</f>
        <v>31000</v>
      </c>
      <c r="I74" s="49">
        <v>45000</v>
      </c>
      <c r="J74" s="49"/>
      <c r="K74" s="49">
        <f>I74+J74</f>
        <v>45000</v>
      </c>
      <c r="L74" s="73"/>
      <c r="M74" s="73"/>
      <c r="N74" s="73"/>
      <c r="O74" s="79"/>
      <c r="P74" s="30">
        <f>H74+K74+N74+O74</f>
        <v>76000</v>
      </c>
      <c r="Q74" s="30">
        <v>76000</v>
      </c>
      <c r="R74" s="30">
        <v>76000</v>
      </c>
      <c r="S74" s="30"/>
      <c r="T74" s="8"/>
    </row>
    <row r="75" spans="2:20" ht="36">
      <c r="B75" s="7" t="s">
        <v>22</v>
      </c>
      <c r="C75" s="7" t="s">
        <v>118</v>
      </c>
      <c r="D75" s="37" t="s">
        <v>120</v>
      </c>
      <c r="E75" s="23" t="s">
        <v>126</v>
      </c>
      <c r="F75" s="59">
        <v>6000</v>
      </c>
      <c r="G75" s="59"/>
      <c r="H75" s="59">
        <f>F75+G75</f>
        <v>6000</v>
      </c>
      <c r="I75" s="49"/>
      <c r="J75" s="49"/>
      <c r="K75" s="49"/>
      <c r="L75" s="73"/>
      <c r="M75" s="73"/>
      <c r="N75" s="73"/>
      <c r="O75" s="79"/>
      <c r="P75" s="30">
        <f>H75+K75+N75+O75</f>
        <v>6000</v>
      </c>
      <c r="Q75" s="30">
        <v>6000</v>
      </c>
      <c r="R75" s="30">
        <v>6000</v>
      </c>
      <c r="S75" s="30"/>
      <c r="T75" s="8"/>
    </row>
    <row r="76" spans="2:20" ht="36">
      <c r="B76" s="7" t="s">
        <v>31</v>
      </c>
      <c r="C76" s="7" t="s">
        <v>216</v>
      </c>
      <c r="D76" s="37" t="s">
        <v>217</v>
      </c>
      <c r="E76" s="23" t="s">
        <v>126</v>
      </c>
      <c r="F76" s="59"/>
      <c r="G76" s="59"/>
      <c r="H76" s="59"/>
      <c r="I76" s="49">
        <v>0</v>
      </c>
      <c r="J76" s="49">
        <v>5200</v>
      </c>
      <c r="K76" s="49">
        <f>I76+J76</f>
        <v>5200</v>
      </c>
      <c r="L76" s="73"/>
      <c r="M76" s="73"/>
      <c r="N76" s="73"/>
      <c r="O76" s="79"/>
      <c r="P76" s="30">
        <v>5200</v>
      </c>
      <c r="Q76" s="30">
        <v>5200</v>
      </c>
      <c r="R76" s="30">
        <v>5200</v>
      </c>
      <c r="S76" s="30"/>
      <c r="T76" s="8"/>
    </row>
    <row r="77" spans="2:20" ht="19.5" customHeight="1">
      <c r="B77" s="97" t="s">
        <v>147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</row>
    <row r="78" spans="2:20" ht="36" customHeight="1">
      <c r="B78" s="7" t="s">
        <v>20</v>
      </c>
      <c r="C78" s="7" t="s">
        <v>127</v>
      </c>
      <c r="D78" s="37" t="s">
        <v>65</v>
      </c>
      <c r="E78" s="23" t="s">
        <v>132</v>
      </c>
      <c r="F78" s="59">
        <v>495000</v>
      </c>
      <c r="G78" s="59"/>
      <c r="H78" s="59">
        <f>F78+G78</f>
        <v>495000</v>
      </c>
      <c r="I78" s="49"/>
      <c r="J78" s="49"/>
      <c r="K78" s="49"/>
      <c r="L78" s="73"/>
      <c r="M78" s="73"/>
      <c r="N78" s="73"/>
      <c r="O78" s="79"/>
      <c r="P78" s="30">
        <f aca="true" t="shared" si="6" ref="P78:P83">H78+K78+N78+O78</f>
        <v>495000</v>
      </c>
      <c r="Q78" s="30">
        <v>495000</v>
      </c>
      <c r="R78" s="30">
        <v>239226</v>
      </c>
      <c r="S78" s="45">
        <v>255774</v>
      </c>
      <c r="T78" s="19" t="s">
        <v>149</v>
      </c>
    </row>
    <row r="79" spans="2:20" ht="36" customHeight="1">
      <c r="B79" s="7" t="s">
        <v>22</v>
      </c>
      <c r="C79" s="7" t="s">
        <v>128</v>
      </c>
      <c r="D79" s="32" t="s">
        <v>66</v>
      </c>
      <c r="E79" s="23" t="s">
        <v>132</v>
      </c>
      <c r="F79" s="59">
        <v>395000</v>
      </c>
      <c r="G79" s="59"/>
      <c r="H79" s="59">
        <f>F79+G79</f>
        <v>395000</v>
      </c>
      <c r="I79" s="49"/>
      <c r="J79" s="49"/>
      <c r="K79" s="49"/>
      <c r="L79" s="73"/>
      <c r="M79" s="73"/>
      <c r="N79" s="73"/>
      <c r="O79" s="79"/>
      <c r="P79" s="30">
        <f t="shared" si="6"/>
        <v>395000</v>
      </c>
      <c r="Q79" s="30">
        <v>395000</v>
      </c>
      <c r="R79" s="30">
        <v>111749</v>
      </c>
      <c r="S79" s="45">
        <v>283251</v>
      </c>
      <c r="T79" s="19" t="s">
        <v>149</v>
      </c>
    </row>
    <row r="80" spans="2:20" ht="36.75" customHeight="1">
      <c r="B80" s="7" t="s">
        <v>31</v>
      </c>
      <c r="C80" s="7" t="s">
        <v>129</v>
      </c>
      <c r="D80" s="37" t="s">
        <v>123</v>
      </c>
      <c r="E80" s="23" t="s">
        <v>132</v>
      </c>
      <c r="F80" s="59"/>
      <c r="G80" s="59"/>
      <c r="H80" s="59"/>
      <c r="I80" s="49">
        <v>0</v>
      </c>
      <c r="J80" s="49"/>
      <c r="K80" s="49">
        <f>I80+J80</f>
        <v>0</v>
      </c>
      <c r="L80" s="73">
        <v>500000</v>
      </c>
      <c r="M80" s="73"/>
      <c r="N80" s="73">
        <f>L80+M80</f>
        <v>500000</v>
      </c>
      <c r="O80" s="79"/>
      <c r="P80" s="30">
        <f t="shared" si="6"/>
        <v>500000</v>
      </c>
      <c r="Q80" s="30">
        <v>500000</v>
      </c>
      <c r="R80" s="30">
        <v>100000</v>
      </c>
      <c r="S80" s="30">
        <v>400000</v>
      </c>
      <c r="T80" s="19" t="s">
        <v>149</v>
      </c>
    </row>
    <row r="81" spans="2:20" ht="36" customHeight="1">
      <c r="B81" s="7" t="s">
        <v>32</v>
      </c>
      <c r="C81" s="7" t="s">
        <v>130</v>
      </c>
      <c r="D81" s="37" t="s">
        <v>121</v>
      </c>
      <c r="E81" s="23" t="s">
        <v>132</v>
      </c>
      <c r="F81" s="59"/>
      <c r="G81" s="59"/>
      <c r="H81" s="59"/>
      <c r="I81" s="49">
        <v>0</v>
      </c>
      <c r="J81" s="49"/>
      <c r="K81" s="49">
        <f>I81+J81</f>
        <v>0</v>
      </c>
      <c r="L81" s="73">
        <v>500000</v>
      </c>
      <c r="M81" s="73"/>
      <c r="N81" s="73">
        <f>L81+M81</f>
        <v>500000</v>
      </c>
      <c r="O81" s="79"/>
      <c r="P81" s="30">
        <f t="shared" si="6"/>
        <v>500000</v>
      </c>
      <c r="Q81" s="30">
        <v>500000</v>
      </c>
      <c r="R81" s="30">
        <v>100000</v>
      </c>
      <c r="S81" s="30">
        <v>400000</v>
      </c>
      <c r="T81" s="19" t="s">
        <v>149</v>
      </c>
    </row>
    <row r="82" spans="2:20" ht="36" customHeight="1">
      <c r="B82" s="16" t="s">
        <v>39</v>
      </c>
      <c r="C82" s="16" t="s">
        <v>131</v>
      </c>
      <c r="D82" s="39" t="s">
        <v>122</v>
      </c>
      <c r="E82" s="24" t="s">
        <v>132</v>
      </c>
      <c r="F82" s="62"/>
      <c r="G82" s="62"/>
      <c r="H82" s="62"/>
      <c r="I82" s="70">
        <v>0</v>
      </c>
      <c r="J82" s="49"/>
      <c r="K82" s="49">
        <f>I82+J82</f>
        <v>0</v>
      </c>
      <c r="L82" s="76">
        <v>500000</v>
      </c>
      <c r="M82" s="76"/>
      <c r="N82" s="73">
        <f>L82+M82</f>
        <v>500000</v>
      </c>
      <c r="O82" s="81"/>
      <c r="P82" s="30">
        <f t="shared" si="6"/>
        <v>500000</v>
      </c>
      <c r="Q82" s="33">
        <v>500000</v>
      </c>
      <c r="R82" s="33">
        <v>100000</v>
      </c>
      <c r="S82" s="33">
        <v>400000</v>
      </c>
      <c r="T82" s="21" t="s">
        <v>149</v>
      </c>
    </row>
    <row r="83" spans="2:20" ht="36" customHeight="1">
      <c r="B83" s="16" t="s">
        <v>40</v>
      </c>
      <c r="C83" s="16" t="s">
        <v>185</v>
      </c>
      <c r="D83" s="32" t="s">
        <v>186</v>
      </c>
      <c r="E83" s="24" t="s">
        <v>132</v>
      </c>
      <c r="F83" s="59"/>
      <c r="G83" s="59"/>
      <c r="H83" s="59"/>
      <c r="I83" s="49">
        <v>26000</v>
      </c>
      <c r="J83" s="49"/>
      <c r="K83" s="49">
        <f>I83+J83</f>
        <v>26000</v>
      </c>
      <c r="L83" s="73"/>
      <c r="M83" s="73"/>
      <c r="N83" s="73"/>
      <c r="O83" s="79"/>
      <c r="P83" s="30">
        <f t="shared" si="6"/>
        <v>26000</v>
      </c>
      <c r="Q83" s="30">
        <v>26000</v>
      </c>
      <c r="R83" s="30">
        <v>26000</v>
      </c>
      <c r="S83" s="30"/>
      <c r="T83" s="19"/>
    </row>
    <row r="84" spans="2:20" ht="19.5" customHeight="1">
      <c r="B84" s="104" t="s">
        <v>153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6"/>
    </row>
    <row r="85" spans="2:20" ht="36" customHeight="1">
      <c r="B85" s="56" t="s">
        <v>20</v>
      </c>
      <c r="C85" s="56" t="s">
        <v>154</v>
      </c>
      <c r="D85" s="57" t="s">
        <v>155</v>
      </c>
      <c r="E85" s="58" t="s">
        <v>209</v>
      </c>
      <c r="F85" s="63"/>
      <c r="G85" s="63"/>
      <c r="H85" s="63"/>
      <c r="I85" s="71">
        <v>150000</v>
      </c>
      <c r="J85" s="71">
        <v>-50000</v>
      </c>
      <c r="K85" s="70">
        <f>I85+J85</f>
        <v>100000</v>
      </c>
      <c r="L85" s="77"/>
      <c r="M85" s="77"/>
      <c r="N85" s="77"/>
      <c r="O85" s="82"/>
      <c r="P85" s="33">
        <f>H85+K85+N85+O85</f>
        <v>100000</v>
      </c>
      <c r="Q85" s="55">
        <v>150000</v>
      </c>
      <c r="R85" s="55">
        <v>100000</v>
      </c>
      <c r="S85" s="55">
        <v>50000</v>
      </c>
      <c r="T85" s="89" t="s">
        <v>211</v>
      </c>
    </row>
    <row r="86" spans="2:20" ht="33.75">
      <c r="B86" s="56" t="s">
        <v>22</v>
      </c>
      <c r="C86" s="7" t="s">
        <v>206</v>
      </c>
      <c r="D86" s="37" t="s">
        <v>207</v>
      </c>
      <c r="E86" s="23" t="s">
        <v>208</v>
      </c>
      <c r="F86" s="86"/>
      <c r="G86" s="86"/>
      <c r="H86" s="86"/>
      <c r="I86" s="49">
        <v>0</v>
      </c>
      <c r="J86" s="49">
        <v>50000</v>
      </c>
      <c r="K86" s="70">
        <f>I86+J86</f>
        <v>50000</v>
      </c>
      <c r="L86" s="73"/>
      <c r="M86" s="73"/>
      <c r="N86" s="73"/>
      <c r="O86" s="79"/>
      <c r="P86" s="30">
        <v>50000</v>
      </c>
      <c r="Q86" s="30">
        <v>50000</v>
      </c>
      <c r="R86" s="30">
        <v>50000</v>
      </c>
      <c r="S86" s="30"/>
      <c r="T86" s="15"/>
    </row>
    <row r="87" spans="2:20" ht="19.5" customHeight="1">
      <c r="B87" s="104" t="s">
        <v>187</v>
      </c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6"/>
    </row>
    <row r="88" spans="2:20" ht="39" customHeight="1">
      <c r="B88" s="17" t="s">
        <v>20</v>
      </c>
      <c r="C88" s="17" t="s">
        <v>188</v>
      </c>
      <c r="D88" s="40" t="s">
        <v>189</v>
      </c>
      <c r="E88" s="25" t="s">
        <v>190</v>
      </c>
      <c r="F88" s="64"/>
      <c r="G88" s="64"/>
      <c r="H88" s="64"/>
      <c r="I88" s="72">
        <v>40000</v>
      </c>
      <c r="J88" s="72"/>
      <c r="K88" s="70">
        <f>I88+J88</f>
        <v>40000</v>
      </c>
      <c r="L88" s="78"/>
      <c r="M88" s="78"/>
      <c r="N88" s="78"/>
      <c r="O88" s="83"/>
      <c r="P88" s="30">
        <f>H88+K88+N88+O88</f>
        <v>40000</v>
      </c>
      <c r="Q88" s="34">
        <v>40000</v>
      </c>
      <c r="R88" s="34">
        <v>40000</v>
      </c>
      <c r="S88" s="34"/>
      <c r="T88" s="18"/>
    </row>
    <row r="89" spans="2:20" ht="62.25" customHeight="1">
      <c r="B89" s="98" t="s">
        <v>69</v>
      </c>
      <c r="C89" s="99"/>
      <c r="D89" s="99"/>
      <c r="E89" s="100"/>
      <c r="F89" s="13">
        <v>2007</v>
      </c>
      <c r="G89" s="13" t="s">
        <v>191</v>
      </c>
      <c r="H89" s="65" t="s">
        <v>192</v>
      </c>
      <c r="I89" s="13">
        <v>2008</v>
      </c>
      <c r="J89" s="13" t="s">
        <v>191</v>
      </c>
      <c r="K89" s="65" t="s">
        <v>193</v>
      </c>
      <c r="L89" s="13">
        <v>2009</v>
      </c>
      <c r="M89" s="13" t="s">
        <v>191</v>
      </c>
      <c r="N89" s="65" t="s">
        <v>195</v>
      </c>
      <c r="O89" s="13">
        <v>2010</v>
      </c>
      <c r="P89" s="11" t="s">
        <v>139</v>
      </c>
      <c r="Q89" s="11" t="s">
        <v>140</v>
      </c>
      <c r="R89" s="11" t="s">
        <v>141</v>
      </c>
      <c r="S89" s="85" t="s">
        <v>142</v>
      </c>
      <c r="T89" s="11"/>
    </row>
    <row r="90" spans="2:20" ht="19.5" customHeight="1">
      <c r="B90" s="101"/>
      <c r="C90" s="102"/>
      <c r="D90" s="102"/>
      <c r="E90" s="103"/>
      <c r="F90" s="35">
        <f>SUM(F16:F34)+SUM(F36:F37)+SUM(F39:F44)+SUM(F46:F62)+SUM(F66:F69)+SUM(F71+F72)+SUM(F74:F75)+SUM(F78:F83)+F85+F88</f>
        <v>8135139</v>
      </c>
      <c r="G90" s="35">
        <f>SUM(G16:G34)+SUM(G36:G37)+SUM(G39:G44)+SUM(G46:G59)+SUM(G66:G68)+SUM(G71:G72)+SUM(G74:G75)+SUM(G78:G82)+G85</f>
        <v>0</v>
      </c>
      <c r="H90" s="35">
        <f>SUM(H16:H34)+SUM(H36:H37)+SUM(H39:H44)+SUM(H46:H62)+SUM(H66:H69)+SUM(H71+H72)+SUM(H74:H75)+SUM(H78:H83)+H85+H88</f>
        <v>8135139</v>
      </c>
      <c r="I90" s="35">
        <f aca="true" t="shared" si="7" ref="I90:S90">SUM(I16:I34)+SUM(I36:I37)+SUM(I39:I44)+SUM(I46:I62)+SUM(I66:I69)+SUM(I71+I72)+SUM(I74:I76)+SUM(I78:I83)+I85+I88</f>
        <v>4581000</v>
      </c>
      <c r="J90" s="35">
        <f t="shared" si="7"/>
        <v>-264800</v>
      </c>
      <c r="K90" s="35">
        <f t="shared" si="7"/>
        <v>4316200</v>
      </c>
      <c r="L90" s="35">
        <f t="shared" si="7"/>
        <v>15100000</v>
      </c>
      <c r="M90" s="35">
        <f t="shared" si="7"/>
        <v>0</v>
      </c>
      <c r="N90" s="35">
        <f t="shared" si="7"/>
        <v>15100000</v>
      </c>
      <c r="O90" s="35">
        <f t="shared" si="7"/>
        <v>11600000</v>
      </c>
      <c r="P90" s="35">
        <f t="shared" si="7"/>
        <v>39151339</v>
      </c>
      <c r="Q90" s="35">
        <f t="shared" si="7"/>
        <v>46898339</v>
      </c>
      <c r="R90" s="35">
        <f t="shared" si="7"/>
        <v>14769314</v>
      </c>
      <c r="S90" s="35">
        <f t="shared" si="7"/>
        <v>32129025</v>
      </c>
      <c r="T90" s="9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ht="12.75">
      <c r="B94" s="1"/>
    </row>
    <row r="95" ht="12.75">
      <c r="B95" s="1"/>
    </row>
    <row r="96" ht="12.75">
      <c r="B96" s="1"/>
    </row>
  </sheetData>
  <mergeCells count="24">
    <mergeCell ref="D5:S5"/>
    <mergeCell ref="C8:E9"/>
    <mergeCell ref="F8:T9"/>
    <mergeCell ref="B15:T15"/>
    <mergeCell ref="E10:E13"/>
    <mergeCell ref="F10:F13"/>
    <mergeCell ref="G10:G13"/>
    <mergeCell ref="H10:H13"/>
    <mergeCell ref="I10:I13"/>
    <mergeCell ref="J10:J13"/>
    <mergeCell ref="B35:T35"/>
    <mergeCell ref="B38:T38"/>
    <mergeCell ref="B45:T45"/>
    <mergeCell ref="B65:T65"/>
    <mergeCell ref="B70:T70"/>
    <mergeCell ref="B73:T73"/>
    <mergeCell ref="B77:T77"/>
    <mergeCell ref="B89:E90"/>
    <mergeCell ref="B84:T84"/>
    <mergeCell ref="B87:T87"/>
    <mergeCell ref="L10:L13"/>
    <mergeCell ref="M10:M13"/>
    <mergeCell ref="N10:N13"/>
    <mergeCell ref="K10:K13"/>
  </mergeCells>
  <printOptions/>
  <pageMargins left="0" right="0" top="0.5905511811023623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Mirka</cp:lastModifiedBy>
  <cp:lastPrinted>2008-03-28T09:21:44Z</cp:lastPrinted>
  <dcterms:created xsi:type="dcterms:W3CDTF">2007-06-04T20:11:31Z</dcterms:created>
  <dcterms:modified xsi:type="dcterms:W3CDTF">2008-03-28T09:43:26Z</dcterms:modified>
  <cp:category/>
  <cp:version/>
  <cp:contentType/>
  <cp:contentStatus/>
</cp:coreProperties>
</file>