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I wersja" sheetId="1" r:id="rId1"/>
    <sheet name="II wers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<sst xmlns="http://schemas.openxmlformats.org/spreadsheetml/2006/main" count="556" uniqueCount="208">
  <si>
    <t>Lp.</t>
  </si>
  <si>
    <t>Symbol</t>
  </si>
  <si>
    <t>zadania</t>
  </si>
  <si>
    <t>Nazwa</t>
  </si>
  <si>
    <t>Klasyfikacja</t>
  </si>
  <si>
    <t>budżetowa</t>
  </si>
  <si>
    <t>Nakłady</t>
  </si>
  <si>
    <t>łączne</t>
  </si>
  <si>
    <t>2007-2010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</si>
  <si>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</si>
  <si>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</si>
  <si>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</si>
  <si>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</si>
  <si>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</si>
  <si>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</si>
  <si>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</si>
  <si>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</si>
  <si>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</si>
  <si>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</si>
  <si>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</si>
  <si>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</si>
  <si>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</si>
  <si>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</si>
  <si>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</si>
  <si>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</si>
  <si>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</si>
  <si>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</si>
  <si>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</si>
  <si>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</si>
  <si>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</si>
  <si>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</si>
  <si>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</si>
  <si>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926 - 92605 - 6050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</si>
  <si>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</si>
  <si>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</si>
  <si>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</si>
  <si>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</si>
  <si>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</si>
  <si>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</si>
  <si>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</si>
  <si>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</si>
  <si>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</si>
  <si>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</si>
  <si>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</si>
  <si>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</si>
  <si>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</si>
  <si>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</si>
  <si>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</si>
  <si>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</si>
  <si>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</si>
  <si>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</si>
  <si>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</si>
  <si>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</si>
  <si>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</si>
  <si>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</si>
  <si>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</si>
  <si>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</si>
  <si>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</si>
  <si>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</si>
  <si>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</si>
  <si>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</si>
  <si>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</si>
  <si>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</si>
  <si>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</si>
  <si>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</si>
  <si>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</si>
  <si>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</si>
  <si>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</si>
  <si>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</si>
  <si>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</si>
  <si>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</si>
  <si>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</si>
  <si>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</si>
  <si>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</si>
  <si>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</si>
  <si>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</si>
  <si>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Sękowo - Podrzewie</t>
  </si>
  <si>
    <t>Budowa kanalizacji sanitarnej Wilczyna - Podrzewie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</si>
  <si>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</si>
  <si>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</si>
  <si>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</si>
  <si>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</si>
  <si>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</si>
  <si>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</si>
  <si>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</si>
  <si>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</si>
  <si>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</si>
  <si>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</si>
  <si>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</si>
  <si>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</si>
  <si>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</si>
  <si>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</si>
  <si>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</si>
  <si>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</si>
  <si>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</si>
  <si>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</si>
  <si>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</si>
  <si>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</si>
  <si>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</si>
  <si>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</si>
  <si>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</si>
  <si>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</si>
  <si>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</si>
  <si>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Modernizacja drogi gminnej    w Podrzewiu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</si>
  <si>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</si>
  <si>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</si>
  <si>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</si>
  <si>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</si>
  <si>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</si>
  <si>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</si>
  <si>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</si>
  <si>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</si>
  <si>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</si>
  <si>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</si>
  <si>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</si>
  <si>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</si>
  <si>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</si>
  <si>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</si>
  <si>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</si>
  <si>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</si>
  <si>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</si>
  <si>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</si>
  <si>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</si>
  <si>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</si>
  <si>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</si>
  <si>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</si>
  <si>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</si>
  <si>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</si>
  <si>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</si>
  <si>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</si>
  <si>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</si>
  <si>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</si>
  <si>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</si>
  <si>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</si>
  <si>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</si>
  <si>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</si>
  <si>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</si>
  <si>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</si>
  <si>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</si>
  <si>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</si>
  <si>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</si>
  <si>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</si>
  <si>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</si>
  <si>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</si>
  <si>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</si>
  <si>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</si>
  <si>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</si>
  <si>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</si>
  <si>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</si>
  <si>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V.  GMINNE CENTRUM KULTURY - BIBLIOTEKA</t>
  </si>
  <si>
    <t>VI.  GOSPODARKA KOMUNALNA</t>
  </si>
  <si>
    <t>VII.  ADMINISTRACJA PUBLICZNA</t>
  </si>
  <si>
    <t>VIII.  PROGRAMY ODNOWY WSI ORAZ ZACHOWANIE I OCHRONA DZIEDZICTWA KULTUROWEGO</t>
  </si>
  <si>
    <t>200 000 - Ministerstwo Sportu</t>
  </si>
  <si>
    <t>1 600 000 -WFOŚiGW                    1 300 000 - kredyt</t>
  </si>
  <si>
    <t>środki pomocowe UE</t>
  </si>
  <si>
    <t>Ministerstwo Kultury środki pomocowe UE</t>
  </si>
  <si>
    <t>z dnia 12.06.2007r.</t>
  </si>
  <si>
    <t>WIELOLETNI  PROGRAM  INWESTYCYJNY  GMINY  DUSZNIKI  NA  LATA  2007 - 2010</t>
  </si>
  <si>
    <t>Załącznik Nr 1 do</t>
  </si>
  <si>
    <t>Uchwały Rady Gminy Duszniki Nr XI/64/07</t>
  </si>
  <si>
    <t>IX. BEZPIECZEŃSTWO PUBLICZNE I OCHRONA PRZECIWPOŻAROWA</t>
  </si>
  <si>
    <t>OSP-01</t>
  </si>
  <si>
    <t>Zakup samochodu strażackiego dla OSP w Podrzewiu</t>
  </si>
  <si>
    <t>754 - 75414 - 6060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</si>
  <si>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</si>
  <si>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</si>
  <si>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</si>
  <si>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</si>
  <si>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</si>
  <si>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</si>
  <si>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</si>
  <si>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</si>
  <si>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</si>
  <si>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</si>
  <si>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</si>
  <si>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</si>
  <si>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</si>
  <si>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</si>
  <si>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</si>
  <si>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</si>
  <si>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</si>
  <si>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</si>
  <si>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</si>
  <si>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</si>
  <si>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</si>
  <si>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</si>
  <si>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</si>
  <si>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</si>
  <si>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</si>
  <si>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>Dofinansowanie remontu drogi w Sędzinku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</si>
  <si>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</si>
  <si>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</si>
  <si>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</si>
  <si>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</si>
  <si>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</si>
  <si>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</si>
  <si>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</si>
  <si>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</si>
  <si>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</si>
  <si>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</si>
  <si>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</si>
  <si>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</si>
  <si>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2 500 000 - WFOŚiGW</t>
  </si>
  <si>
    <t>Budowa monitoringu w GCK Duszniki</t>
  </si>
  <si>
    <t>z dnia 27.11.2007r.</t>
  </si>
  <si>
    <t>2009    po zmianie</t>
  </si>
  <si>
    <t>Uchwały Rady Gminy Duszniki Nr XIX/99/07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</si>
</sst>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 quotePrefix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 quotePrefix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 quotePrefix="1">
      <alignment horizontal="right" vertical="center"/>
    </xf>
    <xf numFmtId="3" fontId="3" fillId="2" borderId="7" xfId="0" applyNumberFormat="1" applyFont="1" applyFill="1" applyBorder="1" applyAlignment="1" quotePrefix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 quotePrefix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workbookViewId="0" topLeftCell="C13">
      <selection activeCell="G20" sqref="G20"/>
    </sheetView>
  </sheetViews>
  <sheetFormatPr defaultColWidth="9.00390625" defaultRowHeight="12.75"/>
  <cols>
    <col min="1" max="1" width="2.75390625" style="0" customWidth="1"/>
    <col min="2" max="2" width="3.875" style="0" customWidth="1"/>
    <col min="3" max="3" width="7.25390625" style="0" customWidth="1"/>
    <col min="4" max="4" width="24.75390625" style="0" customWidth="1"/>
    <col min="5" max="5" width="8.75390625" style="0" customWidth="1"/>
    <col min="6" max="13" width="10.00390625" style="0" customWidth="1"/>
    <col min="14" max="14" width="15.375" style="0" customWidth="1"/>
    <col min="15" max="15" width="0.37109375" style="0" customWidth="1"/>
  </cols>
  <sheetData>
    <row r="1" ht="12.75">
      <c r="L1" t="s">
        <v>159</v>
      </c>
    </row>
    <row r="2" ht="12.75">
      <c r="L2" t="s">
        <v>160</v>
      </c>
    </row>
    <row r="3" ht="12.75">
      <c r="L3" t="s">
        <v>157</v>
      </c>
    </row>
    <row r="5" spans="4:13" ht="15.75">
      <c r="D5" s="125" t="s">
        <v>158</v>
      </c>
      <c r="E5" s="125"/>
      <c r="F5" s="125"/>
      <c r="G5" s="125"/>
      <c r="H5" s="125"/>
      <c r="I5" s="125"/>
      <c r="J5" s="125"/>
      <c r="K5" s="125"/>
      <c r="L5" s="125"/>
      <c r="M5" s="125"/>
    </row>
    <row r="8" spans="2:14" ht="12.75">
      <c r="B8" s="2"/>
      <c r="C8" s="112" t="s">
        <v>18</v>
      </c>
      <c r="D8" s="113"/>
      <c r="E8" s="114"/>
      <c r="F8" s="112" t="s">
        <v>19</v>
      </c>
      <c r="G8" s="113"/>
      <c r="H8" s="113"/>
      <c r="I8" s="113"/>
      <c r="J8" s="113"/>
      <c r="K8" s="113"/>
      <c r="L8" s="113"/>
      <c r="M8" s="113"/>
      <c r="N8" s="114"/>
    </row>
    <row r="9" spans="2:15" ht="12.75">
      <c r="B9" s="3"/>
      <c r="C9" s="115"/>
      <c r="D9" s="116"/>
      <c r="E9" s="117"/>
      <c r="F9" s="115"/>
      <c r="G9" s="116"/>
      <c r="H9" s="116"/>
      <c r="I9" s="116"/>
      <c r="J9" s="116"/>
      <c r="K9" s="116"/>
      <c r="L9" s="116"/>
      <c r="M9" s="116"/>
      <c r="N9" s="117"/>
      <c r="O9" s="1"/>
    </row>
    <row r="10" spans="2:15" ht="12.75">
      <c r="B10" s="3"/>
      <c r="C10" s="5"/>
      <c r="D10" s="5"/>
      <c r="E10" s="35"/>
      <c r="F10" s="8"/>
      <c r="G10" s="8"/>
      <c r="H10" s="8"/>
      <c r="I10" s="9"/>
      <c r="J10" s="2"/>
      <c r="K10" s="2"/>
      <c r="L10" s="2"/>
      <c r="M10" s="8" t="s">
        <v>11</v>
      </c>
      <c r="N10" s="8" t="s">
        <v>6</v>
      </c>
      <c r="O10" s="1"/>
    </row>
    <row r="11" spans="2:15" ht="12.75">
      <c r="B11" s="3" t="s">
        <v>0</v>
      </c>
      <c r="C11" s="3" t="s">
        <v>1</v>
      </c>
      <c r="D11" s="3" t="s">
        <v>3</v>
      </c>
      <c r="E11" s="36" t="s">
        <v>4</v>
      </c>
      <c r="F11" s="24">
        <v>2007</v>
      </c>
      <c r="G11" s="24">
        <v>2008</v>
      </c>
      <c r="H11" s="24">
        <v>2009</v>
      </c>
      <c r="I11" s="25">
        <v>2010</v>
      </c>
      <c r="J11" s="3" t="s">
        <v>6</v>
      </c>
      <c r="K11" s="3" t="s">
        <v>9</v>
      </c>
      <c r="L11" s="3" t="s">
        <v>11</v>
      </c>
      <c r="M11" s="3" t="s">
        <v>14</v>
      </c>
      <c r="N11" s="3" t="s">
        <v>15</v>
      </c>
      <c r="O11" s="1"/>
    </row>
    <row r="12" spans="2:15" ht="12.75">
      <c r="B12" s="3"/>
      <c r="C12" s="3" t="s">
        <v>2</v>
      </c>
      <c r="D12" s="3" t="s">
        <v>2</v>
      </c>
      <c r="E12" s="36" t="s">
        <v>5</v>
      </c>
      <c r="F12" s="3"/>
      <c r="G12" s="3"/>
      <c r="H12" s="3"/>
      <c r="I12" s="6"/>
      <c r="J12" s="3" t="s">
        <v>7</v>
      </c>
      <c r="K12" s="3" t="s">
        <v>10</v>
      </c>
      <c r="L12" s="3" t="s">
        <v>12</v>
      </c>
      <c r="M12" s="10" t="s">
        <v>21</v>
      </c>
      <c r="N12" s="3" t="s">
        <v>16</v>
      </c>
      <c r="O12" s="1"/>
    </row>
    <row r="13" spans="2:15" ht="12.75">
      <c r="B13" s="3"/>
      <c r="C13" s="3"/>
      <c r="D13" s="3"/>
      <c r="E13" s="36"/>
      <c r="F13" s="3"/>
      <c r="G13" s="3"/>
      <c r="H13" s="3"/>
      <c r="I13" s="6"/>
      <c r="J13" s="3" t="s">
        <v>8</v>
      </c>
      <c r="K13" s="3" t="s">
        <v>2</v>
      </c>
      <c r="L13" s="3" t="s">
        <v>13</v>
      </c>
      <c r="M13" s="11" t="s">
        <v>20</v>
      </c>
      <c r="N13" s="3" t="s">
        <v>17</v>
      </c>
      <c r="O13" s="1"/>
    </row>
    <row r="14" spans="2:15" ht="12.75">
      <c r="B14" s="4"/>
      <c r="C14" s="4"/>
      <c r="D14" s="4"/>
      <c r="E14" s="37"/>
      <c r="F14" s="4"/>
      <c r="G14" s="4"/>
      <c r="H14" s="4"/>
      <c r="I14" s="7"/>
      <c r="J14" s="4"/>
      <c r="K14" s="4"/>
      <c r="L14" s="4"/>
      <c r="M14" s="4"/>
      <c r="N14" s="4"/>
      <c r="O14" s="1"/>
    </row>
    <row r="15" spans="2:15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"/>
    </row>
    <row r="16" spans="2:14" ht="19.5" customHeight="1">
      <c r="B16" s="126" t="s">
        <v>22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</row>
    <row r="17" spans="2:14" ht="38.25">
      <c r="B17" s="13" t="s">
        <v>23</v>
      </c>
      <c r="C17" s="14" t="s">
        <v>24</v>
      </c>
      <c r="D17" s="15" t="s">
        <v>73</v>
      </c>
      <c r="E17" s="16" t="s">
        <v>27</v>
      </c>
      <c r="F17" s="17">
        <v>2382839</v>
      </c>
      <c r="G17" s="17"/>
      <c r="H17" s="17"/>
      <c r="I17" s="17"/>
      <c r="J17" s="17">
        <v>2382839</v>
      </c>
      <c r="K17" s="17">
        <v>2382839</v>
      </c>
      <c r="L17" s="17">
        <v>882839</v>
      </c>
      <c r="M17" s="17">
        <v>1500000</v>
      </c>
      <c r="N17" s="39" t="s">
        <v>28</v>
      </c>
    </row>
    <row r="18" spans="2:14" ht="45.75" customHeight="1">
      <c r="B18" s="13" t="s">
        <v>25</v>
      </c>
      <c r="C18" s="14" t="s">
        <v>26</v>
      </c>
      <c r="D18" s="15" t="s">
        <v>74</v>
      </c>
      <c r="E18" s="16" t="s">
        <v>27</v>
      </c>
      <c r="F18" s="17">
        <v>2900000</v>
      </c>
      <c r="G18" s="17"/>
      <c r="H18" s="17"/>
      <c r="I18" s="17"/>
      <c r="J18" s="17">
        <v>2900000</v>
      </c>
      <c r="K18" s="17">
        <v>2900000</v>
      </c>
      <c r="L18" s="17"/>
      <c r="M18" s="17">
        <v>2900000</v>
      </c>
      <c r="N18" s="39" t="s">
        <v>154</v>
      </c>
    </row>
    <row r="19" spans="2:14" ht="38.25">
      <c r="B19" s="13" t="s">
        <v>34</v>
      </c>
      <c r="C19" s="14" t="s">
        <v>44</v>
      </c>
      <c r="D19" s="15" t="s">
        <v>75</v>
      </c>
      <c r="E19" s="16" t="s">
        <v>27</v>
      </c>
      <c r="F19" s="17">
        <v>12000</v>
      </c>
      <c r="G19" s="17"/>
      <c r="H19" s="17"/>
      <c r="I19" s="17"/>
      <c r="J19" s="17">
        <v>12000</v>
      </c>
      <c r="K19" s="17">
        <v>12000</v>
      </c>
      <c r="L19" s="17">
        <v>12000</v>
      </c>
      <c r="M19" s="17"/>
      <c r="N19" s="18"/>
    </row>
    <row r="20" spans="2:14" ht="38.25">
      <c r="B20" s="13" t="s">
        <v>35</v>
      </c>
      <c r="C20" s="14" t="s">
        <v>45</v>
      </c>
      <c r="D20" s="15" t="s">
        <v>48</v>
      </c>
      <c r="E20" s="16" t="s">
        <v>27</v>
      </c>
      <c r="F20" s="17">
        <v>56000</v>
      </c>
      <c r="G20" s="17"/>
      <c r="H20" s="17"/>
      <c r="I20" s="17"/>
      <c r="J20" s="17">
        <v>56000</v>
      </c>
      <c r="K20" s="17">
        <v>56000</v>
      </c>
      <c r="L20" s="17">
        <v>56000</v>
      </c>
      <c r="M20" s="17"/>
      <c r="N20" s="18"/>
    </row>
    <row r="21" spans="2:14" ht="38.25">
      <c r="B21" s="13" t="s">
        <v>42</v>
      </c>
      <c r="C21" s="14" t="s">
        <v>46</v>
      </c>
      <c r="D21" s="15" t="s">
        <v>76</v>
      </c>
      <c r="E21" s="16" t="s">
        <v>27</v>
      </c>
      <c r="F21" s="17"/>
      <c r="G21" s="17">
        <v>3000000</v>
      </c>
      <c r="H21" s="17">
        <v>1200000</v>
      </c>
      <c r="I21" s="17"/>
      <c r="J21" s="17">
        <v>4200000</v>
      </c>
      <c r="K21" s="17">
        <v>4200000</v>
      </c>
      <c r="L21" s="17">
        <v>1200000</v>
      </c>
      <c r="M21" s="17">
        <v>3000000</v>
      </c>
      <c r="N21" s="38" t="s">
        <v>155</v>
      </c>
    </row>
    <row r="22" spans="2:14" ht="38.25">
      <c r="B22" s="13" t="s">
        <v>43</v>
      </c>
      <c r="C22" s="14" t="s">
        <v>47</v>
      </c>
      <c r="D22" s="15" t="s">
        <v>77</v>
      </c>
      <c r="E22" s="16" t="s">
        <v>27</v>
      </c>
      <c r="F22" s="17"/>
      <c r="G22" s="30">
        <v>2700000</v>
      </c>
      <c r="H22" s="30">
        <v>2000000</v>
      </c>
      <c r="I22" s="31"/>
      <c r="J22" s="31">
        <v>4700000</v>
      </c>
      <c r="K22" s="31">
        <v>4700000</v>
      </c>
      <c r="L22" s="31">
        <v>1500000</v>
      </c>
      <c r="M22" s="31">
        <v>3200000</v>
      </c>
      <c r="N22" s="38" t="s">
        <v>155</v>
      </c>
    </row>
    <row r="23" spans="2:14" ht="38.25" customHeight="1">
      <c r="B23" s="13" t="s">
        <v>81</v>
      </c>
      <c r="C23" s="14" t="s">
        <v>86</v>
      </c>
      <c r="D23" s="15" t="s">
        <v>138</v>
      </c>
      <c r="E23" s="16" t="s">
        <v>27</v>
      </c>
      <c r="F23" s="17"/>
      <c r="G23" s="30"/>
      <c r="H23" s="30"/>
      <c r="I23" s="31">
        <v>3500000</v>
      </c>
      <c r="J23" s="31">
        <v>3500000</v>
      </c>
      <c r="K23" s="31">
        <v>3500000</v>
      </c>
      <c r="L23" s="31">
        <v>1000000</v>
      </c>
      <c r="M23" s="31">
        <v>1500000</v>
      </c>
      <c r="N23" s="38" t="s">
        <v>155</v>
      </c>
    </row>
    <row r="24" spans="2:14" ht="38.25" customHeight="1">
      <c r="B24" s="13" t="s">
        <v>82</v>
      </c>
      <c r="C24" s="14" t="s">
        <v>87</v>
      </c>
      <c r="D24" s="15" t="s">
        <v>78</v>
      </c>
      <c r="E24" s="16" t="s">
        <v>27</v>
      </c>
      <c r="F24" s="17"/>
      <c r="G24" s="30"/>
      <c r="H24" s="30"/>
      <c r="I24" s="31">
        <v>1500000</v>
      </c>
      <c r="J24" s="31">
        <v>1500000</v>
      </c>
      <c r="K24" s="31">
        <v>1500000</v>
      </c>
      <c r="L24" s="31">
        <v>500000</v>
      </c>
      <c r="M24" s="31">
        <v>1000000</v>
      </c>
      <c r="N24" s="38" t="s">
        <v>155</v>
      </c>
    </row>
    <row r="25" spans="2:14" ht="38.25" customHeight="1">
      <c r="B25" s="13" t="s">
        <v>83</v>
      </c>
      <c r="C25" s="14" t="s">
        <v>88</v>
      </c>
      <c r="D25" s="15" t="s">
        <v>79</v>
      </c>
      <c r="E25" s="16" t="s">
        <v>27</v>
      </c>
      <c r="F25" s="17"/>
      <c r="G25" s="30">
        <v>500000</v>
      </c>
      <c r="H25" s="30">
        <v>500000</v>
      </c>
      <c r="I25" s="31"/>
      <c r="J25" s="31">
        <v>1000000</v>
      </c>
      <c r="K25" s="31">
        <v>1000000</v>
      </c>
      <c r="L25" s="31">
        <v>300000</v>
      </c>
      <c r="M25" s="31">
        <v>700000</v>
      </c>
      <c r="N25" s="38" t="s">
        <v>155</v>
      </c>
    </row>
    <row r="26" spans="2:14" ht="38.25" customHeight="1">
      <c r="B26" s="13" t="s">
        <v>84</v>
      </c>
      <c r="C26" s="14" t="s">
        <v>89</v>
      </c>
      <c r="D26" s="15" t="s">
        <v>139</v>
      </c>
      <c r="E26" s="16" t="s">
        <v>27</v>
      </c>
      <c r="F26" s="17"/>
      <c r="G26" s="30">
        <v>150000</v>
      </c>
      <c r="H26" s="30">
        <v>150000</v>
      </c>
      <c r="I26" s="31"/>
      <c r="J26" s="31">
        <v>300000</v>
      </c>
      <c r="K26" s="31">
        <v>300000</v>
      </c>
      <c r="L26" s="31">
        <v>100000</v>
      </c>
      <c r="M26" s="31">
        <v>200000</v>
      </c>
      <c r="N26" s="38" t="s">
        <v>155</v>
      </c>
    </row>
    <row r="27" spans="2:14" ht="51" customHeight="1">
      <c r="B27" s="13" t="s">
        <v>85</v>
      </c>
      <c r="C27" s="14" t="s">
        <v>90</v>
      </c>
      <c r="D27" s="15" t="s">
        <v>80</v>
      </c>
      <c r="E27" s="16" t="s">
        <v>27</v>
      </c>
      <c r="F27" s="17"/>
      <c r="G27" s="30">
        <v>200000</v>
      </c>
      <c r="H27" s="30">
        <v>400000</v>
      </c>
      <c r="I27" s="31">
        <v>400000</v>
      </c>
      <c r="J27" s="31">
        <v>1000000</v>
      </c>
      <c r="K27" s="31">
        <v>1000000</v>
      </c>
      <c r="L27" s="31">
        <v>300000</v>
      </c>
      <c r="M27" s="31">
        <v>700000</v>
      </c>
      <c r="N27" s="38" t="s">
        <v>155</v>
      </c>
    </row>
    <row r="28" spans="2:14" ht="18.75" customHeight="1">
      <c r="B28" s="126" t="s">
        <v>65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</row>
    <row r="29" spans="2:14" ht="38.25" customHeight="1">
      <c r="B29" s="26" t="s">
        <v>23</v>
      </c>
      <c r="C29" s="27" t="s">
        <v>91</v>
      </c>
      <c r="D29" s="28" t="s">
        <v>92</v>
      </c>
      <c r="E29" s="29" t="s">
        <v>128</v>
      </c>
      <c r="F29" s="32"/>
      <c r="G29" s="32"/>
      <c r="H29" s="32">
        <v>1000000</v>
      </c>
      <c r="I29" s="32">
        <v>3000000</v>
      </c>
      <c r="J29" s="32">
        <v>4000000</v>
      </c>
      <c r="K29" s="32">
        <v>4000000</v>
      </c>
      <c r="L29" s="32">
        <v>1300000</v>
      </c>
      <c r="M29" s="32">
        <v>2700000</v>
      </c>
      <c r="N29" s="38" t="s">
        <v>155</v>
      </c>
    </row>
    <row r="30" spans="2:14" ht="38.25" customHeight="1">
      <c r="B30" s="26" t="s">
        <v>25</v>
      </c>
      <c r="C30" s="27" t="s">
        <v>147</v>
      </c>
      <c r="D30" s="28" t="s">
        <v>148</v>
      </c>
      <c r="E30" s="29" t="s">
        <v>128</v>
      </c>
      <c r="F30" s="32"/>
      <c r="G30" s="32">
        <v>300000</v>
      </c>
      <c r="H30" s="32"/>
      <c r="I30" s="32"/>
      <c r="J30" s="32">
        <v>300000</v>
      </c>
      <c r="K30" s="32">
        <v>300000</v>
      </c>
      <c r="L30" s="32">
        <v>100000</v>
      </c>
      <c r="M30" s="32">
        <v>200000</v>
      </c>
      <c r="N30" s="38" t="s">
        <v>155</v>
      </c>
    </row>
    <row r="31" spans="2:14" ht="19.5" customHeight="1">
      <c r="B31" s="118" t="s">
        <v>66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51.75" customHeight="1">
      <c r="B32" s="13" t="s">
        <v>23</v>
      </c>
      <c r="C32" s="14" t="s">
        <v>29</v>
      </c>
      <c r="D32" s="15" t="s">
        <v>31</v>
      </c>
      <c r="E32" s="21" t="s">
        <v>32</v>
      </c>
      <c r="F32" s="17">
        <v>400000</v>
      </c>
      <c r="G32" s="17"/>
      <c r="H32" s="17"/>
      <c r="I32" s="17"/>
      <c r="J32" s="17">
        <v>400000</v>
      </c>
      <c r="K32" s="17">
        <v>400000</v>
      </c>
      <c r="L32" s="17">
        <v>200000</v>
      </c>
      <c r="M32" s="17">
        <v>200000</v>
      </c>
      <c r="N32" s="22" t="s">
        <v>153</v>
      </c>
    </row>
    <row r="33" spans="2:14" ht="38.25">
      <c r="B33" s="13" t="s">
        <v>25</v>
      </c>
      <c r="C33" s="14" t="s">
        <v>30</v>
      </c>
      <c r="D33" s="15" t="s">
        <v>137</v>
      </c>
      <c r="E33" s="21" t="s">
        <v>33</v>
      </c>
      <c r="F33" s="17"/>
      <c r="G33" s="17"/>
      <c r="H33" s="32">
        <v>2000000</v>
      </c>
      <c r="I33" s="32">
        <v>2000000</v>
      </c>
      <c r="J33" s="32">
        <v>4000000</v>
      </c>
      <c r="K33" s="32">
        <v>4000000</v>
      </c>
      <c r="L33" s="17">
        <v>1000000</v>
      </c>
      <c r="M33" s="17">
        <v>3000000</v>
      </c>
      <c r="N33" s="40" t="s">
        <v>155</v>
      </c>
    </row>
    <row r="34" spans="2:14" ht="51.75" customHeight="1">
      <c r="B34" s="13" t="s">
        <v>34</v>
      </c>
      <c r="C34" s="14" t="s">
        <v>94</v>
      </c>
      <c r="D34" s="15" t="s">
        <v>93</v>
      </c>
      <c r="E34" s="21" t="s">
        <v>33</v>
      </c>
      <c r="F34" s="17"/>
      <c r="G34" s="17"/>
      <c r="H34" s="17">
        <v>1000000</v>
      </c>
      <c r="I34" s="17">
        <v>1000000</v>
      </c>
      <c r="J34" s="17">
        <v>2000000</v>
      </c>
      <c r="K34" s="17">
        <v>2000000</v>
      </c>
      <c r="L34" s="17">
        <v>700000</v>
      </c>
      <c r="M34" s="17">
        <v>1300000</v>
      </c>
      <c r="N34" s="40" t="s">
        <v>155</v>
      </c>
    </row>
    <row r="35" spans="2:14" ht="37.5" customHeight="1">
      <c r="B35" s="13" t="s">
        <v>35</v>
      </c>
      <c r="C35" s="14" t="s">
        <v>95</v>
      </c>
      <c r="D35" s="15" t="s">
        <v>140</v>
      </c>
      <c r="E35" s="21" t="s">
        <v>33</v>
      </c>
      <c r="F35" s="17"/>
      <c r="G35" s="17"/>
      <c r="H35" s="17">
        <v>100000</v>
      </c>
      <c r="I35" s="17"/>
      <c r="J35" s="17">
        <v>100000</v>
      </c>
      <c r="K35" s="17">
        <v>100000</v>
      </c>
      <c r="L35" s="17">
        <v>50000</v>
      </c>
      <c r="M35" s="17">
        <v>50000</v>
      </c>
      <c r="N35" s="38" t="s">
        <v>155</v>
      </c>
    </row>
    <row r="36" spans="2:14" ht="37.5" customHeight="1">
      <c r="B36" s="13" t="s">
        <v>42</v>
      </c>
      <c r="C36" s="14" t="s">
        <v>96</v>
      </c>
      <c r="D36" s="15" t="s">
        <v>141</v>
      </c>
      <c r="E36" s="21" t="s">
        <v>33</v>
      </c>
      <c r="F36" s="17"/>
      <c r="G36" s="17">
        <v>200000</v>
      </c>
      <c r="H36" s="17"/>
      <c r="I36" s="17"/>
      <c r="J36" s="17">
        <v>200000</v>
      </c>
      <c r="K36" s="17">
        <v>200000</v>
      </c>
      <c r="L36" s="17">
        <v>100000</v>
      </c>
      <c r="M36" s="17">
        <v>100000</v>
      </c>
      <c r="N36" s="38" t="s">
        <v>155</v>
      </c>
    </row>
    <row r="37" spans="2:14" ht="38.25" customHeight="1">
      <c r="B37" s="13" t="s">
        <v>43</v>
      </c>
      <c r="C37" s="14" t="s">
        <v>97</v>
      </c>
      <c r="D37" s="15" t="s">
        <v>142</v>
      </c>
      <c r="E37" s="21" t="s">
        <v>129</v>
      </c>
      <c r="F37" s="17"/>
      <c r="G37" s="17">
        <v>50000</v>
      </c>
      <c r="H37" s="17"/>
      <c r="I37" s="17"/>
      <c r="J37" s="17">
        <v>50000</v>
      </c>
      <c r="K37" s="17">
        <v>50000</v>
      </c>
      <c r="L37" s="17">
        <v>20000</v>
      </c>
      <c r="M37" s="17">
        <v>30000</v>
      </c>
      <c r="N37" s="38" t="s">
        <v>155</v>
      </c>
    </row>
    <row r="38" spans="2:14" ht="19.5" customHeight="1">
      <c r="B38" s="118" t="s">
        <v>67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2:14" ht="38.25">
      <c r="B39" s="13" t="s">
        <v>23</v>
      </c>
      <c r="C39" s="14" t="s">
        <v>36</v>
      </c>
      <c r="D39" s="15" t="s">
        <v>40</v>
      </c>
      <c r="E39" s="23" t="s">
        <v>58</v>
      </c>
      <c r="F39" s="17">
        <v>280000</v>
      </c>
      <c r="G39" s="17"/>
      <c r="H39" s="17"/>
      <c r="I39" s="17"/>
      <c r="J39" s="17">
        <v>280000</v>
      </c>
      <c r="K39" s="17">
        <v>280000</v>
      </c>
      <c r="L39" s="17">
        <v>280000</v>
      </c>
      <c r="M39" s="17"/>
      <c r="N39" s="17"/>
    </row>
    <row r="40" spans="2:14" ht="38.25">
      <c r="B40" s="13" t="s">
        <v>25</v>
      </c>
      <c r="C40" s="14" t="s">
        <v>37</v>
      </c>
      <c r="D40" s="15" t="s">
        <v>41</v>
      </c>
      <c r="E40" s="23" t="s">
        <v>58</v>
      </c>
      <c r="F40" s="17">
        <v>950000</v>
      </c>
      <c r="G40" s="17"/>
      <c r="H40" s="17"/>
      <c r="I40" s="17"/>
      <c r="J40" s="17">
        <v>950000</v>
      </c>
      <c r="K40" s="17">
        <v>950000</v>
      </c>
      <c r="L40" s="17">
        <v>950000</v>
      </c>
      <c r="M40" s="17"/>
      <c r="N40" s="17"/>
    </row>
    <row r="41" spans="2:14" ht="38.25">
      <c r="B41" s="13" t="s">
        <v>34</v>
      </c>
      <c r="C41" s="14" t="s">
        <v>38</v>
      </c>
      <c r="D41" s="15" t="s">
        <v>49</v>
      </c>
      <c r="E41" s="22" t="s">
        <v>55</v>
      </c>
      <c r="F41" s="17">
        <v>50000</v>
      </c>
      <c r="G41" s="17"/>
      <c r="H41" s="17"/>
      <c r="I41" s="17"/>
      <c r="J41" s="17">
        <v>50000</v>
      </c>
      <c r="K41" s="17">
        <v>50000</v>
      </c>
      <c r="L41" s="17">
        <v>50000</v>
      </c>
      <c r="M41" s="17"/>
      <c r="N41" s="17"/>
    </row>
    <row r="42" spans="2:14" ht="38.25">
      <c r="B42" s="13" t="s">
        <v>35</v>
      </c>
      <c r="C42" s="14" t="s">
        <v>39</v>
      </c>
      <c r="D42" s="15" t="s">
        <v>50</v>
      </c>
      <c r="E42" s="22" t="s">
        <v>55</v>
      </c>
      <c r="F42" s="17">
        <v>100000</v>
      </c>
      <c r="G42" s="17"/>
      <c r="H42" s="17"/>
      <c r="I42" s="17"/>
      <c r="J42" s="17">
        <v>100000</v>
      </c>
      <c r="K42" s="17">
        <v>100000</v>
      </c>
      <c r="L42" s="17">
        <v>100000</v>
      </c>
      <c r="M42" s="17"/>
      <c r="N42" s="17"/>
    </row>
    <row r="43" spans="2:14" ht="38.25" customHeight="1">
      <c r="B43" s="13" t="s">
        <v>42</v>
      </c>
      <c r="C43" s="14" t="s">
        <v>51</v>
      </c>
      <c r="D43" s="15" t="s">
        <v>53</v>
      </c>
      <c r="E43" s="22" t="s">
        <v>56</v>
      </c>
      <c r="F43" s="17">
        <v>56000</v>
      </c>
      <c r="G43" s="17"/>
      <c r="H43" s="17"/>
      <c r="I43" s="17"/>
      <c r="J43" s="17">
        <v>56000</v>
      </c>
      <c r="K43" s="17">
        <v>56000</v>
      </c>
      <c r="L43" s="17">
        <v>56000</v>
      </c>
      <c r="M43" s="17"/>
      <c r="N43" s="17"/>
    </row>
    <row r="44" spans="2:14" ht="38.25">
      <c r="B44" s="13" t="s">
        <v>43</v>
      </c>
      <c r="C44" s="14" t="s">
        <v>52</v>
      </c>
      <c r="D44" s="15" t="s">
        <v>54</v>
      </c>
      <c r="E44" s="22" t="s">
        <v>57</v>
      </c>
      <c r="F44" s="17">
        <v>94000</v>
      </c>
      <c r="G44" s="17"/>
      <c r="H44" s="17"/>
      <c r="I44" s="17"/>
      <c r="J44" s="17">
        <v>94000</v>
      </c>
      <c r="K44" s="17">
        <v>94000</v>
      </c>
      <c r="L44" s="17">
        <v>94000</v>
      </c>
      <c r="M44" s="17"/>
      <c r="N44" s="17"/>
    </row>
    <row r="45" spans="2:14" ht="39" customHeight="1">
      <c r="B45" s="13" t="s">
        <v>81</v>
      </c>
      <c r="C45" s="14" t="s">
        <v>105</v>
      </c>
      <c r="D45" s="15" t="s">
        <v>98</v>
      </c>
      <c r="E45" s="23" t="s">
        <v>58</v>
      </c>
      <c r="F45" s="17"/>
      <c r="G45" s="17">
        <v>150000</v>
      </c>
      <c r="H45" s="17"/>
      <c r="I45" s="17"/>
      <c r="J45" s="17">
        <v>150000</v>
      </c>
      <c r="K45" s="17">
        <v>150000</v>
      </c>
      <c r="L45" s="17">
        <v>150000</v>
      </c>
      <c r="M45" s="17"/>
      <c r="N45" s="17"/>
    </row>
    <row r="46" spans="2:14" ht="37.5" customHeight="1">
      <c r="B46" s="13" t="s">
        <v>82</v>
      </c>
      <c r="C46" s="14" t="s">
        <v>106</v>
      </c>
      <c r="D46" s="15" t="s">
        <v>99</v>
      </c>
      <c r="E46" s="23" t="s">
        <v>58</v>
      </c>
      <c r="F46" s="17"/>
      <c r="G46" s="17"/>
      <c r="H46" s="17">
        <v>100000</v>
      </c>
      <c r="I46" s="17">
        <v>100000</v>
      </c>
      <c r="J46" s="17">
        <v>200000</v>
      </c>
      <c r="K46" s="17">
        <v>5000000</v>
      </c>
      <c r="L46" s="17">
        <v>200000</v>
      </c>
      <c r="M46" s="17"/>
      <c r="N46" s="17"/>
    </row>
    <row r="47" spans="2:14" ht="37.5" customHeight="1">
      <c r="B47" s="13" t="s">
        <v>83</v>
      </c>
      <c r="C47" s="14" t="s">
        <v>107</v>
      </c>
      <c r="D47" s="15" t="s">
        <v>100</v>
      </c>
      <c r="E47" s="23" t="s">
        <v>58</v>
      </c>
      <c r="F47" s="17"/>
      <c r="G47" s="17"/>
      <c r="H47" s="17"/>
      <c r="I47" s="17">
        <v>100000</v>
      </c>
      <c r="J47" s="17">
        <v>100000</v>
      </c>
      <c r="K47" s="17">
        <v>1000000</v>
      </c>
      <c r="L47" s="17">
        <v>100000</v>
      </c>
      <c r="M47" s="17"/>
      <c r="N47" s="17"/>
    </row>
    <row r="48" spans="2:14" ht="37.5" customHeight="1">
      <c r="B48" s="13" t="s">
        <v>84</v>
      </c>
      <c r="C48" s="14" t="s">
        <v>108</v>
      </c>
      <c r="D48" s="15" t="s">
        <v>101</v>
      </c>
      <c r="E48" s="23" t="s">
        <v>58</v>
      </c>
      <c r="F48" s="17"/>
      <c r="G48" s="17"/>
      <c r="H48" s="17">
        <v>800000</v>
      </c>
      <c r="I48" s="17"/>
      <c r="J48" s="17">
        <v>800000</v>
      </c>
      <c r="K48" s="17">
        <v>800000</v>
      </c>
      <c r="L48" s="17">
        <v>300000</v>
      </c>
      <c r="M48" s="17">
        <v>500000</v>
      </c>
      <c r="N48" s="40" t="s">
        <v>155</v>
      </c>
    </row>
    <row r="49" spans="2:14" ht="37.5" customHeight="1">
      <c r="B49" s="13" t="s">
        <v>85</v>
      </c>
      <c r="C49" s="14" t="s">
        <v>109</v>
      </c>
      <c r="D49" s="15" t="s">
        <v>102</v>
      </c>
      <c r="E49" s="23" t="s">
        <v>58</v>
      </c>
      <c r="F49" s="17"/>
      <c r="G49" s="17"/>
      <c r="H49" s="17">
        <v>1100000</v>
      </c>
      <c r="I49" s="17"/>
      <c r="J49" s="17">
        <v>1100000</v>
      </c>
      <c r="K49" s="17">
        <v>1100000</v>
      </c>
      <c r="L49" s="17">
        <v>300000</v>
      </c>
      <c r="M49" s="17">
        <v>800000</v>
      </c>
      <c r="N49" s="40" t="s">
        <v>155</v>
      </c>
    </row>
    <row r="50" spans="2:14" ht="37.5" customHeight="1">
      <c r="B50" s="13" t="s">
        <v>104</v>
      </c>
      <c r="C50" s="14" t="s">
        <v>110</v>
      </c>
      <c r="D50" s="15" t="s">
        <v>103</v>
      </c>
      <c r="E50" s="23" t="s">
        <v>58</v>
      </c>
      <c r="F50" s="17"/>
      <c r="G50" s="17"/>
      <c r="H50" s="17">
        <v>1400000</v>
      </c>
      <c r="I50" s="17"/>
      <c r="J50" s="17">
        <v>1400000</v>
      </c>
      <c r="K50" s="17">
        <v>1400000</v>
      </c>
      <c r="L50" s="17">
        <v>400000</v>
      </c>
      <c r="M50" s="17">
        <v>1000000</v>
      </c>
      <c r="N50" s="40" t="s">
        <v>155</v>
      </c>
    </row>
    <row r="51" spans="2:14" ht="38.25">
      <c r="B51" s="13" t="s">
        <v>112</v>
      </c>
      <c r="C51" s="14" t="s">
        <v>114</v>
      </c>
      <c r="D51" s="15" t="s">
        <v>111</v>
      </c>
      <c r="E51" s="21" t="s">
        <v>59</v>
      </c>
      <c r="F51" s="17">
        <v>36000</v>
      </c>
      <c r="G51" s="17"/>
      <c r="H51" s="17"/>
      <c r="I51" s="17"/>
      <c r="J51" s="17">
        <v>36000</v>
      </c>
      <c r="K51" s="17">
        <v>36000</v>
      </c>
      <c r="L51" s="17">
        <v>36000</v>
      </c>
      <c r="M51" s="20"/>
      <c r="N51" s="20"/>
    </row>
    <row r="52" spans="2:14" ht="37.5" customHeight="1">
      <c r="B52" s="13" t="s">
        <v>113</v>
      </c>
      <c r="C52" s="14" t="s">
        <v>115</v>
      </c>
      <c r="D52" s="15" t="s">
        <v>116</v>
      </c>
      <c r="E52" s="21" t="s">
        <v>59</v>
      </c>
      <c r="F52" s="20"/>
      <c r="G52" s="17">
        <v>30000</v>
      </c>
      <c r="H52" s="17"/>
      <c r="I52" s="17"/>
      <c r="J52" s="17">
        <v>30000</v>
      </c>
      <c r="K52" s="17">
        <v>30000</v>
      </c>
      <c r="L52" s="17">
        <v>30000</v>
      </c>
      <c r="M52" s="17"/>
      <c r="N52" s="17"/>
    </row>
    <row r="53" spans="2:14" ht="19.5" customHeight="1">
      <c r="B53" s="118" t="s">
        <v>149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2:14" ht="51">
      <c r="B54" s="13" t="s">
        <v>23</v>
      </c>
      <c r="C54" s="14" t="s">
        <v>60</v>
      </c>
      <c r="D54" s="15" t="s">
        <v>62</v>
      </c>
      <c r="E54" s="21" t="s">
        <v>64</v>
      </c>
      <c r="F54" s="17">
        <v>200000</v>
      </c>
      <c r="G54" s="17">
        <v>1300000</v>
      </c>
      <c r="H54" s="17"/>
      <c r="I54" s="17"/>
      <c r="J54" s="17">
        <v>1500000</v>
      </c>
      <c r="K54" s="17">
        <v>1500000</v>
      </c>
      <c r="L54" s="17">
        <v>400000</v>
      </c>
      <c r="M54" s="17">
        <v>1100000</v>
      </c>
      <c r="N54" s="39" t="s">
        <v>156</v>
      </c>
    </row>
    <row r="55" spans="2:14" ht="51">
      <c r="B55" s="13" t="s">
        <v>25</v>
      </c>
      <c r="C55" s="14" t="s">
        <v>61</v>
      </c>
      <c r="D55" s="15" t="s">
        <v>63</v>
      </c>
      <c r="E55" s="21" t="s">
        <v>64</v>
      </c>
      <c r="F55" s="17">
        <v>19000</v>
      </c>
      <c r="G55" s="17"/>
      <c r="H55" s="17"/>
      <c r="I55" s="17"/>
      <c r="J55" s="17">
        <v>19000</v>
      </c>
      <c r="K55" s="17">
        <v>19000</v>
      </c>
      <c r="L55" s="17">
        <v>19000</v>
      </c>
      <c r="M55" s="17"/>
      <c r="N55" s="17"/>
    </row>
    <row r="56" spans="2:14" ht="37.5" customHeight="1">
      <c r="B56" s="13" t="s">
        <v>34</v>
      </c>
      <c r="C56" s="14" t="s">
        <v>118</v>
      </c>
      <c r="D56" s="15" t="s">
        <v>117</v>
      </c>
      <c r="E56" s="21" t="s">
        <v>64</v>
      </c>
      <c r="F56" s="17"/>
      <c r="G56" s="17">
        <v>100000</v>
      </c>
      <c r="H56" s="17">
        <v>150000</v>
      </c>
      <c r="I56" s="17"/>
      <c r="J56" s="17">
        <v>250000</v>
      </c>
      <c r="K56" s="17">
        <v>250000</v>
      </c>
      <c r="L56" s="17">
        <v>250000</v>
      </c>
      <c r="M56" s="17"/>
      <c r="N56" s="17"/>
    </row>
    <row r="57" spans="2:14" ht="19.5" customHeight="1">
      <c r="B57" s="118" t="s">
        <v>150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2:14" ht="38.25" customHeight="1">
      <c r="B58" s="13" t="s">
        <v>23</v>
      </c>
      <c r="C58" s="27" t="s">
        <v>119</v>
      </c>
      <c r="D58" s="15" t="s">
        <v>120</v>
      </c>
      <c r="E58" s="21" t="s">
        <v>70</v>
      </c>
      <c r="F58" s="17">
        <v>240000</v>
      </c>
      <c r="G58" s="17"/>
      <c r="H58" s="17"/>
      <c r="I58" s="17"/>
      <c r="J58" s="17">
        <v>240000</v>
      </c>
      <c r="K58" s="17">
        <v>240000</v>
      </c>
      <c r="L58" s="17">
        <v>240000</v>
      </c>
      <c r="M58" s="17"/>
      <c r="N58" s="17"/>
    </row>
    <row r="59" spans="2:14" ht="18.75" customHeight="1">
      <c r="B59" s="118" t="s">
        <v>151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2:14" ht="38.25" customHeight="1">
      <c r="B60" s="13" t="s">
        <v>23</v>
      </c>
      <c r="C60" s="27" t="s">
        <v>121</v>
      </c>
      <c r="D60" s="15" t="s">
        <v>123</v>
      </c>
      <c r="E60" s="21" t="s">
        <v>71</v>
      </c>
      <c r="F60" s="17">
        <v>30000</v>
      </c>
      <c r="G60" s="17"/>
      <c r="H60" s="17"/>
      <c r="I60" s="17"/>
      <c r="J60" s="17">
        <v>30000</v>
      </c>
      <c r="K60" s="17">
        <v>30000</v>
      </c>
      <c r="L60" s="17">
        <v>30000</v>
      </c>
      <c r="M60" s="17"/>
      <c r="N60" s="17"/>
    </row>
    <row r="61" spans="2:14" ht="38.25" customHeight="1">
      <c r="B61" s="13" t="s">
        <v>25</v>
      </c>
      <c r="C61" s="27" t="s">
        <v>122</v>
      </c>
      <c r="D61" s="15" t="s">
        <v>124</v>
      </c>
      <c r="E61" s="21" t="s">
        <v>130</v>
      </c>
      <c r="F61" s="17">
        <v>6000</v>
      </c>
      <c r="G61" s="17"/>
      <c r="H61" s="17"/>
      <c r="I61" s="17"/>
      <c r="J61" s="17">
        <v>6000</v>
      </c>
      <c r="K61" s="17">
        <v>6000</v>
      </c>
      <c r="L61" s="17">
        <v>6000</v>
      </c>
      <c r="M61" s="17"/>
      <c r="N61" s="17"/>
    </row>
    <row r="62" spans="2:14" ht="19.5" customHeight="1">
      <c r="B62" s="118" t="s">
        <v>152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2:14" ht="37.5" customHeight="1">
      <c r="B63" s="13" t="s">
        <v>23</v>
      </c>
      <c r="C63" s="14" t="s">
        <v>131</v>
      </c>
      <c r="D63" s="20" t="s">
        <v>68</v>
      </c>
      <c r="E63" s="21" t="s">
        <v>136</v>
      </c>
      <c r="F63" s="17">
        <v>415000</v>
      </c>
      <c r="G63" s="17"/>
      <c r="H63" s="17"/>
      <c r="I63" s="17"/>
      <c r="J63" s="17">
        <v>415000</v>
      </c>
      <c r="K63" s="17">
        <v>415000</v>
      </c>
      <c r="L63" s="17">
        <v>159226</v>
      </c>
      <c r="M63" s="17">
        <v>255774</v>
      </c>
      <c r="N63" s="40" t="s">
        <v>155</v>
      </c>
    </row>
    <row r="64" spans="2:14" ht="37.5" customHeight="1">
      <c r="B64" s="13" t="s">
        <v>25</v>
      </c>
      <c r="C64" s="14" t="s">
        <v>132</v>
      </c>
      <c r="D64" s="20" t="s">
        <v>69</v>
      </c>
      <c r="E64" s="21" t="s">
        <v>136</v>
      </c>
      <c r="F64" s="17">
        <v>475000</v>
      </c>
      <c r="G64" s="17"/>
      <c r="H64" s="17"/>
      <c r="I64" s="17"/>
      <c r="J64" s="17">
        <v>475000</v>
      </c>
      <c r="K64" s="17">
        <v>475000</v>
      </c>
      <c r="L64" s="17">
        <v>188721</v>
      </c>
      <c r="M64" s="17">
        <v>286279</v>
      </c>
      <c r="N64" s="40" t="s">
        <v>155</v>
      </c>
    </row>
    <row r="65" spans="2:14" ht="37.5" customHeight="1">
      <c r="B65" s="13" t="s">
        <v>34</v>
      </c>
      <c r="C65" s="14" t="s">
        <v>133</v>
      </c>
      <c r="D65" s="15" t="s">
        <v>127</v>
      </c>
      <c r="E65" s="21" t="s">
        <v>136</v>
      </c>
      <c r="F65" s="17"/>
      <c r="G65" s="17">
        <v>250000</v>
      </c>
      <c r="H65" s="17">
        <v>250000</v>
      </c>
      <c r="I65" s="17"/>
      <c r="J65" s="17">
        <v>500000</v>
      </c>
      <c r="K65" s="17">
        <v>500000</v>
      </c>
      <c r="L65" s="17">
        <v>100000</v>
      </c>
      <c r="M65" s="17">
        <v>400000</v>
      </c>
      <c r="N65" s="40" t="s">
        <v>155</v>
      </c>
    </row>
    <row r="66" spans="2:14" ht="37.5" customHeight="1">
      <c r="B66" s="13" t="s">
        <v>35</v>
      </c>
      <c r="C66" s="14" t="s">
        <v>134</v>
      </c>
      <c r="D66" s="15" t="s">
        <v>125</v>
      </c>
      <c r="E66" s="21" t="s">
        <v>136</v>
      </c>
      <c r="F66" s="17"/>
      <c r="G66" s="17">
        <v>250000</v>
      </c>
      <c r="H66" s="17">
        <v>250000</v>
      </c>
      <c r="I66" s="17"/>
      <c r="J66" s="17">
        <v>500000</v>
      </c>
      <c r="K66" s="17">
        <v>500000</v>
      </c>
      <c r="L66" s="17">
        <v>100000</v>
      </c>
      <c r="M66" s="17">
        <v>400000</v>
      </c>
      <c r="N66" s="40" t="s">
        <v>155</v>
      </c>
    </row>
    <row r="67" spans="2:14" ht="37.5" customHeight="1">
      <c r="B67" s="13" t="s">
        <v>42</v>
      </c>
      <c r="C67" s="14" t="s">
        <v>135</v>
      </c>
      <c r="D67" s="20" t="s">
        <v>126</v>
      </c>
      <c r="E67" s="21" t="s">
        <v>136</v>
      </c>
      <c r="F67" s="17"/>
      <c r="G67" s="17">
        <v>250000</v>
      </c>
      <c r="H67" s="17">
        <v>250000</v>
      </c>
      <c r="I67" s="17"/>
      <c r="J67" s="17">
        <v>500000</v>
      </c>
      <c r="K67" s="17">
        <v>500000</v>
      </c>
      <c r="L67" s="17">
        <v>100000</v>
      </c>
      <c r="M67" s="17">
        <v>400000</v>
      </c>
      <c r="N67" s="40" t="s">
        <v>155</v>
      </c>
    </row>
    <row r="68" spans="2:14" ht="51" customHeight="1">
      <c r="B68" s="119" t="s">
        <v>72</v>
      </c>
      <c r="C68" s="120"/>
      <c r="D68" s="120"/>
      <c r="E68" s="121"/>
      <c r="F68" s="33">
        <v>2007</v>
      </c>
      <c r="G68" s="33">
        <v>2008</v>
      </c>
      <c r="H68" s="33">
        <v>2009</v>
      </c>
      <c r="I68" s="33">
        <v>2010</v>
      </c>
      <c r="J68" s="21" t="s">
        <v>143</v>
      </c>
      <c r="K68" s="21" t="s">
        <v>144</v>
      </c>
      <c r="L68" s="21" t="s">
        <v>145</v>
      </c>
      <c r="M68" s="21" t="s">
        <v>146</v>
      </c>
      <c r="N68" s="21"/>
    </row>
    <row r="69" spans="2:14" ht="19.5" customHeight="1">
      <c r="B69" s="122"/>
      <c r="C69" s="123"/>
      <c r="D69" s="123"/>
      <c r="E69" s="124"/>
      <c r="F69" s="34">
        <f aca="true" t="shared" si="0" ref="F69:M69">F17+F18+F19+F20+F21+F22+F23+F24+F25+F26+F27+F29+F30+F32+F33+F34+F35+F36+F37+F39+F40+F41+F42+F43+F44+F45+F46+F47+F48+F49+F50+F51+F52+F54+F55+F56+F58+F60+F61+F63+F64+F65+F66+F67</f>
        <v>8701839</v>
      </c>
      <c r="G69" s="34">
        <f t="shared" si="0"/>
        <v>9430000</v>
      </c>
      <c r="H69" s="34">
        <f t="shared" si="0"/>
        <v>12650000</v>
      </c>
      <c r="I69" s="34">
        <f t="shared" si="0"/>
        <v>11600000</v>
      </c>
      <c r="J69" s="34">
        <f t="shared" si="0"/>
        <v>42381839</v>
      </c>
      <c r="K69" s="34">
        <f t="shared" si="0"/>
        <v>48081839</v>
      </c>
      <c r="L69" s="34">
        <f t="shared" si="0"/>
        <v>13959786</v>
      </c>
      <c r="M69" s="34">
        <f t="shared" si="0"/>
        <v>27422053</v>
      </c>
      <c r="N69" s="19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ht="12.75">
      <c r="B73" s="1"/>
    </row>
    <row r="74" ht="12.75">
      <c r="B74" s="1"/>
    </row>
    <row r="75" ht="12.75">
      <c r="B75" s="1"/>
    </row>
  </sheetData>
  <mergeCells count="12">
    <mergeCell ref="B38:N38"/>
    <mergeCell ref="C8:E9"/>
    <mergeCell ref="F8:N9"/>
    <mergeCell ref="B62:N62"/>
    <mergeCell ref="B68:E69"/>
    <mergeCell ref="D5:M5"/>
    <mergeCell ref="B53:N53"/>
    <mergeCell ref="B57:N57"/>
    <mergeCell ref="B59:N59"/>
    <mergeCell ref="B28:N28"/>
    <mergeCell ref="B16:N16"/>
    <mergeCell ref="B31:N31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2.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19" width="8.875" style="0" customWidth="1"/>
    <col min="20" max="20" width="8.125" style="0" customWidth="1"/>
    <col min="21" max="21" width="8.00390625" style="0" customWidth="1"/>
  </cols>
  <sheetData>
    <row r="1" ht="12.75">
      <c r="P1" t="s">
        <v>159</v>
      </c>
    </row>
    <row r="2" ht="12.75">
      <c r="P2" t="s">
        <v>207</v>
      </c>
    </row>
    <row r="3" ht="12.75">
      <c r="P3" t="s">
        <v>205</v>
      </c>
    </row>
    <row r="5" spans="4:19" ht="15.75">
      <c r="D5" s="125" t="s">
        <v>158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8" spans="2:20" ht="12.75">
      <c r="B8" s="2"/>
      <c r="C8" s="112" t="s">
        <v>18</v>
      </c>
      <c r="D8" s="113"/>
      <c r="E8" s="114"/>
      <c r="F8" s="112" t="s">
        <v>19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</row>
    <row r="9" spans="2:21" ht="4.5" customHeight="1">
      <c r="B9" s="3"/>
      <c r="C9" s="115"/>
      <c r="D9" s="116"/>
      <c r="E9" s="117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"/>
    </row>
    <row r="10" spans="2:21" ht="19.5" customHeight="1">
      <c r="B10" s="54"/>
      <c r="C10" s="67"/>
      <c r="D10" s="67"/>
      <c r="E10" s="139" t="s">
        <v>165</v>
      </c>
      <c r="F10" s="142">
        <v>2007</v>
      </c>
      <c r="G10" s="142" t="s">
        <v>200</v>
      </c>
      <c r="H10" s="142" t="s">
        <v>201</v>
      </c>
      <c r="I10" s="142">
        <v>2008</v>
      </c>
      <c r="J10" s="132" t="s">
        <v>200</v>
      </c>
      <c r="K10" s="132" t="s">
        <v>202</v>
      </c>
      <c r="L10" s="129">
        <v>2009</v>
      </c>
      <c r="M10" s="132" t="s">
        <v>200</v>
      </c>
      <c r="N10" s="132" t="s">
        <v>206</v>
      </c>
      <c r="O10" s="9"/>
      <c r="P10" s="53" t="s">
        <v>6</v>
      </c>
      <c r="Q10" s="52"/>
      <c r="R10" s="52"/>
      <c r="S10" s="53" t="s">
        <v>11</v>
      </c>
      <c r="T10" s="53" t="s">
        <v>6</v>
      </c>
      <c r="U10" s="1"/>
    </row>
    <row r="11" spans="2:21" ht="12.75">
      <c r="B11" s="54" t="s">
        <v>0</v>
      </c>
      <c r="C11" s="54" t="s">
        <v>1</v>
      </c>
      <c r="D11" s="54" t="s">
        <v>3</v>
      </c>
      <c r="E11" s="140"/>
      <c r="F11" s="143"/>
      <c r="G11" s="143"/>
      <c r="H11" s="143"/>
      <c r="I11" s="143"/>
      <c r="J11" s="133"/>
      <c r="K11" s="133"/>
      <c r="L11" s="130"/>
      <c r="M11" s="133"/>
      <c r="N11" s="133"/>
      <c r="O11" s="25">
        <v>2010</v>
      </c>
      <c r="P11" s="54" t="s">
        <v>7</v>
      </c>
      <c r="Q11" s="54" t="s">
        <v>9</v>
      </c>
      <c r="R11" s="54" t="s">
        <v>11</v>
      </c>
      <c r="S11" s="54" t="s">
        <v>14</v>
      </c>
      <c r="T11" s="54" t="s">
        <v>15</v>
      </c>
      <c r="U11" s="1"/>
    </row>
    <row r="12" spans="2:21" ht="12.75">
      <c r="B12" s="54"/>
      <c r="C12" s="54" t="s">
        <v>2</v>
      </c>
      <c r="D12" s="54" t="s">
        <v>2</v>
      </c>
      <c r="E12" s="140"/>
      <c r="F12" s="143"/>
      <c r="G12" s="143"/>
      <c r="H12" s="143"/>
      <c r="I12" s="143"/>
      <c r="J12" s="133"/>
      <c r="K12" s="133"/>
      <c r="L12" s="130"/>
      <c r="M12" s="133"/>
      <c r="N12" s="133"/>
      <c r="O12" s="6"/>
      <c r="P12" s="54" t="s">
        <v>166</v>
      </c>
      <c r="Q12" s="54" t="s">
        <v>10</v>
      </c>
      <c r="R12" s="54" t="s">
        <v>12</v>
      </c>
      <c r="S12" s="54" t="s">
        <v>21</v>
      </c>
      <c r="T12" s="54" t="s">
        <v>16</v>
      </c>
      <c r="U12" s="1"/>
    </row>
    <row r="13" spans="2:21" ht="12.75">
      <c r="B13" s="54"/>
      <c r="C13" s="54"/>
      <c r="D13" s="54"/>
      <c r="E13" s="141"/>
      <c r="F13" s="144"/>
      <c r="G13" s="144"/>
      <c r="H13" s="144"/>
      <c r="I13" s="144"/>
      <c r="J13" s="134"/>
      <c r="K13" s="134"/>
      <c r="L13" s="131"/>
      <c r="M13" s="134"/>
      <c r="N13" s="134"/>
      <c r="O13" s="6"/>
      <c r="P13" s="62">
        <v>2010</v>
      </c>
      <c r="Q13" s="54" t="s">
        <v>2</v>
      </c>
      <c r="R13" s="54" t="s">
        <v>13</v>
      </c>
      <c r="S13" s="55" t="s">
        <v>20</v>
      </c>
      <c r="T13" s="54" t="s">
        <v>17</v>
      </c>
      <c r="U13" s="1"/>
    </row>
    <row r="14" spans="2:21" ht="12.7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/>
      <c r="N14" s="12"/>
      <c r="O14" s="12">
        <v>12</v>
      </c>
      <c r="P14" s="12">
        <v>13</v>
      </c>
      <c r="Q14" s="12">
        <v>14</v>
      </c>
      <c r="R14" s="12">
        <v>15</v>
      </c>
      <c r="S14" s="12">
        <v>16</v>
      </c>
      <c r="T14" s="12">
        <v>17</v>
      </c>
      <c r="U14" s="1"/>
    </row>
    <row r="15" spans="2:20" ht="19.5" customHeight="1">
      <c r="B15" s="136" t="s">
        <v>22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</row>
    <row r="16" spans="2:20" ht="36">
      <c r="B16" s="14" t="s">
        <v>23</v>
      </c>
      <c r="C16" s="14" t="s">
        <v>24</v>
      </c>
      <c r="D16" s="63" t="s">
        <v>73</v>
      </c>
      <c r="E16" s="48" t="s">
        <v>27</v>
      </c>
      <c r="F16" s="86">
        <v>2382839</v>
      </c>
      <c r="G16" s="86"/>
      <c r="H16" s="86">
        <f>F16+G16</f>
        <v>2382839</v>
      </c>
      <c r="I16" s="75"/>
      <c r="J16" s="75"/>
      <c r="K16" s="75"/>
      <c r="L16" s="100"/>
      <c r="M16" s="100"/>
      <c r="N16" s="100"/>
      <c r="O16" s="106"/>
      <c r="P16" s="56">
        <f>H16+K16+N16+O16</f>
        <v>2382839</v>
      </c>
      <c r="Q16" s="56">
        <v>2382839</v>
      </c>
      <c r="R16" s="56">
        <v>882839</v>
      </c>
      <c r="S16" s="56">
        <v>1500000</v>
      </c>
      <c r="T16" s="45" t="s">
        <v>28</v>
      </c>
    </row>
    <row r="17" spans="2:20" ht="38.25" customHeight="1">
      <c r="B17" s="14" t="s">
        <v>25</v>
      </c>
      <c r="C17" s="14" t="s">
        <v>26</v>
      </c>
      <c r="D17" s="63" t="s">
        <v>74</v>
      </c>
      <c r="E17" s="48" t="s">
        <v>27</v>
      </c>
      <c r="F17" s="86">
        <v>2900000</v>
      </c>
      <c r="G17" s="86"/>
      <c r="H17" s="86">
        <f>F17+G17</f>
        <v>2900000</v>
      </c>
      <c r="I17" s="75"/>
      <c r="J17" s="75"/>
      <c r="K17" s="75"/>
      <c r="L17" s="100"/>
      <c r="M17" s="100"/>
      <c r="N17" s="100"/>
      <c r="O17" s="106"/>
      <c r="P17" s="56">
        <f aca="true" t="shared" si="0" ref="P17:P32">H17+K17+N17+O17</f>
        <v>2900000</v>
      </c>
      <c r="Q17" s="56">
        <v>2900000</v>
      </c>
      <c r="R17" s="56"/>
      <c r="S17" s="56">
        <v>2900000</v>
      </c>
      <c r="T17" s="45" t="s">
        <v>154</v>
      </c>
    </row>
    <row r="18" spans="2:20" ht="48">
      <c r="B18" s="14" t="s">
        <v>34</v>
      </c>
      <c r="C18" s="14" t="s">
        <v>44</v>
      </c>
      <c r="D18" s="63" t="s">
        <v>75</v>
      </c>
      <c r="E18" s="48" t="s">
        <v>27</v>
      </c>
      <c r="F18" s="86">
        <v>12000</v>
      </c>
      <c r="G18" s="86">
        <v>-5000</v>
      </c>
      <c r="H18" s="86">
        <f>F18+G18</f>
        <v>7000</v>
      </c>
      <c r="I18" s="75"/>
      <c r="J18" s="75"/>
      <c r="K18" s="75"/>
      <c r="L18" s="100"/>
      <c r="M18" s="100"/>
      <c r="N18" s="100"/>
      <c r="O18" s="106"/>
      <c r="P18" s="56">
        <f t="shared" si="0"/>
        <v>7000</v>
      </c>
      <c r="Q18" s="56">
        <v>7000</v>
      </c>
      <c r="R18" s="56">
        <v>7000</v>
      </c>
      <c r="S18" s="56"/>
      <c r="T18" s="46"/>
    </row>
    <row r="19" spans="2:20" ht="36">
      <c r="B19" s="14" t="s">
        <v>35</v>
      </c>
      <c r="C19" s="14" t="s">
        <v>45</v>
      </c>
      <c r="D19" s="63" t="s">
        <v>48</v>
      </c>
      <c r="E19" s="48" t="s">
        <v>27</v>
      </c>
      <c r="F19" s="86">
        <v>56000</v>
      </c>
      <c r="G19" s="86">
        <v>-7000</v>
      </c>
      <c r="H19" s="86">
        <f>F19+G19</f>
        <v>49000</v>
      </c>
      <c r="I19" s="75"/>
      <c r="J19" s="75"/>
      <c r="K19" s="75"/>
      <c r="L19" s="100"/>
      <c r="M19" s="100"/>
      <c r="N19" s="100"/>
      <c r="O19" s="106"/>
      <c r="P19" s="56">
        <f t="shared" si="0"/>
        <v>49000</v>
      </c>
      <c r="Q19" s="56">
        <v>49000</v>
      </c>
      <c r="R19" s="56">
        <v>49000</v>
      </c>
      <c r="S19" s="56"/>
      <c r="T19" s="46"/>
    </row>
    <row r="20" spans="2:20" ht="48">
      <c r="B20" s="14" t="s">
        <v>42</v>
      </c>
      <c r="C20" s="14" t="s">
        <v>46</v>
      </c>
      <c r="D20" s="63" t="s">
        <v>181</v>
      </c>
      <c r="E20" s="48" t="s">
        <v>27</v>
      </c>
      <c r="F20" s="86"/>
      <c r="G20" s="86"/>
      <c r="H20" s="86"/>
      <c r="I20" s="75">
        <v>3000000</v>
      </c>
      <c r="J20" s="75">
        <v>200000</v>
      </c>
      <c r="K20" s="75">
        <f>I20+J20</f>
        <v>3200000</v>
      </c>
      <c r="L20" s="100">
        <v>1200000</v>
      </c>
      <c r="M20" s="111">
        <v>-1200000</v>
      </c>
      <c r="N20" s="100">
        <f>L20+M20</f>
        <v>0</v>
      </c>
      <c r="O20" s="106"/>
      <c r="P20" s="56">
        <f t="shared" si="0"/>
        <v>3200000</v>
      </c>
      <c r="Q20" s="56">
        <v>3200000</v>
      </c>
      <c r="R20" s="56">
        <v>700000</v>
      </c>
      <c r="S20" s="56">
        <v>2500000</v>
      </c>
      <c r="T20" s="45" t="s">
        <v>203</v>
      </c>
    </row>
    <row r="21" spans="2:20" ht="36">
      <c r="B21" s="14" t="s">
        <v>43</v>
      </c>
      <c r="C21" s="14" t="s">
        <v>47</v>
      </c>
      <c r="D21" s="63" t="s">
        <v>77</v>
      </c>
      <c r="E21" s="48" t="s">
        <v>27</v>
      </c>
      <c r="F21" s="86"/>
      <c r="G21" s="86"/>
      <c r="H21" s="86"/>
      <c r="I21" s="93">
        <v>2700000</v>
      </c>
      <c r="J21" s="94">
        <v>-2700000</v>
      </c>
      <c r="K21" s="75">
        <f>I21+J21</f>
        <v>0</v>
      </c>
      <c r="L21" s="101">
        <v>2000000</v>
      </c>
      <c r="M21" s="101">
        <v>2700000</v>
      </c>
      <c r="N21" s="100">
        <f>L21+M21</f>
        <v>4700000</v>
      </c>
      <c r="O21" s="107"/>
      <c r="P21" s="56">
        <f t="shared" si="0"/>
        <v>4700000</v>
      </c>
      <c r="Q21" s="57">
        <v>4700000</v>
      </c>
      <c r="R21" s="57">
        <v>1500000</v>
      </c>
      <c r="S21" s="57">
        <v>3200000</v>
      </c>
      <c r="T21" s="45" t="s">
        <v>155</v>
      </c>
    </row>
    <row r="22" spans="2:20" ht="38.25" customHeight="1">
      <c r="B22" s="14" t="s">
        <v>81</v>
      </c>
      <c r="C22" s="14" t="s">
        <v>86</v>
      </c>
      <c r="D22" s="63" t="s">
        <v>138</v>
      </c>
      <c r="E22" s="48" t="s">
        <v>27</v>
      </c>
      <c r="F22" s="86"/>
      <c r="G22" s="86"/>
      <c r="H22" s="86"/>
      <c r="I22" s="93"/>
      <c r="J22" s="93"/>
      <c r="K22" s="93"/>
      <c r="L22" s="101"/>
      <c r="M22" s="101"/>
      <c r="N22" s="101"/>
      <c r="O22" s="107">
        <v>3500000</v>
      </c>
      <c r="P22" s="56">
        <f t="shared" si="0"/>
        <v>3500000</v>
      </c>
      <c r="Q22" s="57">
        <v>3500000</v>
      </c>
      <c r="R22" s="57">
        <v>1000000</v>
      </c>
      <c r="S22" s="57">
        <v>2500000</v>
      </c>
      <c r="T22" s="45" t="s">
        <v>155</v>
      </c>
    </row>
    <row r="23" spans="2:20" ht="33.75">
      <c r="B23" s="14" t="s">
        <v>82</v>
      </c>
      <c r="C23" s="14" t="s">
        <v>87</v>
      </c>
      <c r="D23" s="63" t="s">
        <v>78</v>
      </c>
      <c r="E23" s="48" t="s">
        <v>27</v>
      </c>
      <c r="F23" s="86"/>
      <c r="G23" s="86"/>
      <c r="H23" s="86"/>
      <c r="I23" s="93"/>
      <c r="J23" s="93"/>
      <c r="K23" s="93"/>
      <c r="L23" s="101"/>
      <c r="M23" s="101"/>
      <c r="N23" s="101"/>
      <c r="O23" s="107">
        <v>1500000</v>
      </c>
      <c r="P23" s="56">
        <f t="shared" si="0"/>
        <v>1500000</v>
      </c>
      <c r="Q23" s="57">
        <v>1500000</v>
      </c>
      <c r="R23" s="57">
        <v>500000</v>
      </c>
      <c r="S23" s="57">
        <v>1000000</v>
      </c>
      <c r="T23" s="45" t="s">
        <v>155</v>
      </c>
    </row>
    <row r="24" spans="2:20" ht="38.25" customHeight="1">
      <c r="B24" s="69" t="s">
        <v>83</v>
      </c>
      <c r="C24" s="69" t="s">
        <v>88</v>
      </c>
      <c r="D24" s="74" t="s">
        <v>79</v>
      </c>
      <c r="E24" s="70" t="s">
        <v>27</v>
      </c>
      <c r="F24" s="86"/>
      <c r="G24" s="86"/>
      <c r="H24" s="86"/>
      <c r="I24" s="93">
        <v>500000</v>
      </c>
      <c r="J24" s="93">
        <v>-500000</v>
      </c>
      <c r="K24" s="75">
        <f>I24+J24</f>
        <v>0</v>
      </c>
      <c r="L24" s="101">
        <v>500000</v>
      </c>
      <c r="M24" s="101"/>
      <c r="N24" s="100">
        <f>L24+M24</f>
        <v>500000</v>
      </c>
      <c r="O24" s="107"/>
      <c r="P24" s="56">
        <f t="shared" si="0"/>
        <v>500000</v>
      </c>
      <c r="Q24" s="72">
        <v>1000000</v>
      </c>
      <c r="R24" s="72">
        <v>300000</v>
      </c>
      <c r="S24" s="72">
        <v>700000</v>
      </c>
      <c r="T24" s="73" t="s">
        <v>155</v>
      </c>
    </row>
    <row r="25" spans="2:20" ht="84">
      <c r="B25" s="69" t="s">
        <v>84</v>
      </c>
      <c r="C25" s="69" t="s">
        <v>168</v>
      </c>
      <c r="D25" s="68" t="s">
        <v>169</v>
      </c>
      <c r="E25" s="70" t="s">
        <v>27</v>
      </c>
      <c r="F25" s="86">
        <v>0</v>
      </c>
      <c r="G25" s="86">
        <v>12200</v>
      </c>
      <c r="H25" s="86">
        <f>F25+G25</f>
        <v>12200</v>
      </c>
      <c r="I25" s="93"/>
      <c r="J25" s="93"/>
      <c r="K25" s="93"/>
      <c r="L25" s="101"/>
      <c r="M25" s="101"/>
      <c r="N25" s="101"/>
      <c r="O25" s="107"/>
      <c r="P25" s="56">
        <f t="shared" si="0"/>
        <v>12200</v>
      </c>
      <c r="Q25" s="72">
        <v>12200</v>
      </c>
      <c r="R25" s="72">
        <v>12200</v>
      </c>
      <c r="S25" s="72"/>
      <c r="T25" s="73"/>
    </row>
    <row r="26" spans="2:20" ht="38.25" customHeight="1">
      <c r="B26" s="69" t="s">
        <v>85</v>
      </c>
      <c r="C26" s="69" t="s">
        <v>170</v>
      </c>
      <c r="D26" s="68" t="s">
        <v>167</v>
      </c>
      <c r="E26" s="70" t="s">
        <v>27</v>
      </c>
      <c r="F26" s="86">
        <v>0</v>
      </c>
      <c r="G26" s="86">
        <v>33600</v>
      </c>
      <c r="H26" s="86">
        <f>F26+G26</f>
        <v>33600</v>
      </c>
      <c r="I26" s="93"/>
      <c r="J26" s="93"/>
      <c r="K26" s="93"/>
      <c r="L26" s="101"/>
      <c r="M26" s="101"/>
      <c r="N26" s="101"/>
      <c r="O26" s="107"/>
      <c r="P26" s="56">
        <f t="shared" si="0"/>
        <v>33600</v>
      </c>
      <c r="Q26" s="72">
        <v>33600</v>
      </c>
      <c r="R26" s="72">
        <v>33600</v>
      </c>
      <c r="S26" s="72"/>
      <c r="T26" s="73"/>
    </row>
    <row r="27" spans="2:20" ht="38.25" customHeight="1">
      <c r="B27" s="69" t="s">
        <v>104</v>
      </c>
      <c r="C27" s="69" t="s">
        <v>177</v>
      </c>
      <c r="D27" s="80" t="s">
        <v>183</v>
      </c>
      <c r="E27" s="48" t="s">
        <v>27</v>
      </c>
      <c r="F27" s="86"/>
      <c r="G27" s="86"/>
      <c r="H27" s="86"/>
      <c r="I27" s="93">
        <v>0</v>
      </c>
      <c r="J27" s="93">
        <v>50000</v>
      </c>
      <c r="K27" s="75">
        <f aca="true" t="shared" si="1" ref="K27:K32">I27+J27</f>
        <v>50000</v>
      </c>
      <c r="L27" s="101"/>
      <c r="M27" s="101"/>
      <c r="N27" s="101"/>
      <c r="O27" s="107"/>
      <c r="P27" s="56">
        <f t="shared" si="0"/>
        <v>50000</v>
      </c>
      <c r="Q27" s="56">
        <f>I27+L27+O27+P27</f>
        <v>50000</v>
      </c>
      <c r="R27" s="56">
        <v>50000</v>
      </c>
      <c r="S27" s="72"/>
      <c r="T27" s="73"/>
    </row>
    <row r="28" spans="2:20" ht="38.25" customHeight="1">
      <c r="B28" s="69" t="s">
        <v>112</v>
      </c>
      <c r="C28" s="69" t="s">
        <v>178</v>
      </c>
      <c r="D28" s="80" t="s">
        <v>184</v>
      </c>
      <c r="E28" s="48" t="s">
        <v>27</v>
      </c>
      <c r="F28" s="86"/>
      <c r="G28" s="86"/>
      <c r="H28" s="86"/>
      <c r="I28" s="93">
        <v>0</v>
      </c>
      <c r="J28" s="93">
        <v>30000</v>
      </c>
      <c r="K28" s="75">
        <f t="shared" si="1"/>
        <v>30000</v>
      </c>
      <c r="L28" s="101"/>
      <c r="M28" s="101"/>
      <c r="N28" s="101"/>
      <c r="O28" s="107"/>
      <c r="P28" s="56">
        <f t="shared" si="0"/>
        <v>30000</v>
      </c>
      <c r="Q28" s="56">
        <f>I28+L28+O28+P28</f>
        <v>30000</v>
      </c>
      <c r="R28" s="56">
        <v>30000</v>
      </c>
      <c r="S28" s="72"/>
      <c r="T28" s="73"/>
    </row>
    <row r="29" spans="2:20" ht="38.25" customHeight="1">
      <c r="B29" s="69" t="s">
        <v>113</v>
      </c>
      <c r="C29" s="69" t="s">
        <v>179</v>
      </c>
      <c r="D29" s="80" t="s">
        <v>182</v>
      </c>
      <c r="E29" s="48" t="s">
        <v>27</v>
      </c>
      <c r="F29" s="86"/>
      <c r="G29" s="86"/>
      <c r="H29" s="86"/>
      <c r="I29" s="93">
        <v>0</v>
      </c>
      <c r="J29" s="93">
        <v>60000</v>
      </c>
      <c r="K29" s="75">
        <f t="shared" si="1"/>
        <v>60000</v>
      </c>
      <c r="L29" s="101"/>
      <c r="M29" s="101"/>
      <c r="N29" s="101"/>
      <c r="O29" s="107"/>
      <c r="P29" s="56">
        <f t="shared" si="0"/>
        <v>60000</v>
      </c>
      <c r="Q29" s="56">
        <f>I29+L29+O29+P29</f>
        <v>60000</v>
      </c>
      <c r="R29" s="56">
        <v>60000</v>
      </c>
      <c r="S29" s="72"/>
      <c r="T29" s="73"/>
    </row>
    <row r="30" spans="2:20" ht="38.25" customHeight="1">
      <c r="B30" s="69" t="s">
        <v>174</v>
      </c>
      <c r="C30" s="69" t="s">
        <v>180</v>
      </c>
      <c r="D30" s="80" t="s">
        <v>185</v>
      </c>
      <c r="E30" s="48" t="s">
        <v>27</v>
      </c>
      <c r="F30" s="86"/>
      <c r="G30" s="86"/>
      <c r="H30" s="86"/>
      <c r="I30" s="93">
        <v>0</v>
      </c>
      <c r="J30" s="93">
        <v>50000</v>
      </c>
      <c r="K30" s="75">
        <f t="shared" si="1"/>
        <v>50000</v>
      </c>
      <c r="L30" s="101"/>
      <c r="M30" s="101"/>
      <c r="N30" s="101"/>
      <c r="O30" s="107"/>
      <c r="P30" s="56">
        <f t="shared" si="0"/>
        <v>50000</v>
      </c>
      <c r="Q30" s="56">
        <f>I30+L30+O30+P30</f>
        <v>50000</v>
      </c>
      <c r="R30" s="56">
        <v>50000</v>
      </c>
      <c r="S30" s="72"/>
      <c r="T30" s="73"/>
    </row>
    <row r="31" spans="2:20" ht="48">
      <c r="B31" s="69" t="s">
        <v>175</v>
      </c>
      <c r="C31" s="69" t="s">
        <v>89</v>
      </c>
      <c r="D31" s="63" t="s">
        <v>139</v>
      </c>
      <c r="E31" s="48" t="s">
        <v>27</v>
      </c>
      <c r="F31" s="86"/>
      <c r="G31" s="86"/>
      <c r="H31" s="86"/>
      <c r="I31" s="93">
        <v>150000</v>
      </c>
      <c r="J31" s="93">
        <v>-150000</v>
      </c>
      <c r="K31" s="75">
        <f t="shared" si="1"/>
        <v>0</v>
      </c>
      <c r="L31" s="101">
        <v>150000</v>
      </c>
      <c r="M31" s="101">
        <v>150000</v>
      </c>
      <c r="N31" s="100">
        <f>L31+M31</f>
        <v>300000</v>
      </c>
      <c r="O31" s="107"/>
      <c r="P31" s="56">
        <f t="shared" si="0"/>
        <v>300000</v>
      </c>
      <c r="Q31" s="57">
        <v>300000</v>
      </c>
      <c r="R31" s="57">
        <v>100000</v>
      </c>
      <c r="S31" s="57">
        <v>200000</v>
      </c>
      <c r="T31" s="45" t="s">
        <v>155</v>
      </c>
    </row>
    <row r="32" spans="2:20" ht="72">
      <c r="B32" s="69" t="s">
        <v>176</v>
      </c>
      <c r="C32" s="69" t="s">
        <v>90</v>
      </c>
      <c r="D32" s="63" t="s">
        <v>80</v>
      </c>
      <c r="E32" s="48" t="s">
        <v>27</v>
      </c>
      <c r="F32" s="86"/>
      <c r="G32" s="86"/>
      <c r="H32" s="86"/>
      <c r="I32" s="93">
        <v>200000</v>
      </c>
      <c r="J32" s="93">
        <v>-200000</v>
      </c>
      <c r="K32" s="75">
        <f t="shared" si="1"/>
        <v>0</v>
      </c>
      <c r="L32" s="101">
        <v>400000</v>
      </c>
      <c r="M32" s="101"/>
      <c r="N32" s="100">
        <f>L32+M32</f>
        <v>400000</v>
      </c>
      <c r="O32" s="107">
        <v>400000</v>
      </c>
      <c r="P32" s="56">
        <f t="shared" si="0"/>
        <v>800000</v>
      </c>
      <c r="Q32" s="57">
        <v>1000000</v>
      </c>
      <c r="R32" s="57">
        <v>300000</v>
      </c>
      <c r="S32" s="57">
        <v>700000</v>
      </c>
      <c r="T32" s="45" t="s">
        <v>155</v>
      </c>
    </row>
    <row r="33" spans="2:20" ht="18.75" customHeight="1">
      <c r="B33" s="136" t="s">
        <v>65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8"/>
    </row>
    <row r="34" spans="2:20" ht="48">
      <c r="B34" s="14" t="s">
        <v>23</v>
      </c>
      <c r="C34" s="14" t="s">
        <v>91</v>
      </c>
      <c r="D34" s="64" t="s">
        <v>92</v>
      </c>
      <c r="E34" s="49" t="s">
        <v>128</v>
      </c>
      <c r="F34" s="87"/>
      <c r="G34" s="87"/>
      <c r="H34" s="87"/>
      <c r="I34" s="95"/>
      <c r="J34" s="95"/>
      <c r="K34" s="95"/>
      <c r="L34" s="102">
        <v>1000000</v>
      </c>
      <c r="M34" s="102"/>
      <c r="N34" s="100">
        <f>L34+M34</f>
        <v>1000000</v>
      </c>
      <c r="O34" s="107">
        <v>3000000</v>
      </c>
      <c r="P34" s="56">
        <f>H34+K34+N34+O34</f>
        <v>4000000</v>
      </c>
      <c r="Q34" s="57">
        <v>4000000</v>
      </c>
      <c r="R34" s="57">
        <v>1300000</v>
      </c>
      <c r="S34" s="57">
        <v>2700000</v>
      </c>
      <c r="T34" s="45" t="s">
        <v>155</v>
      </c>
    </row>
    <row r="35" spans="2:20" ht="38.25" customHeight="1">
      <c r="B35" s="69" t="s">
        <v>25</v>
      </c>
      <c r="C35" s="69" t="s">
        <v>147</v>
      </c>
      <c r="D35" s="76" t="s">
        <v>148</v>
      </c>
      <c r="E35" s="77" t="s">
        <v>128</v>
      </c>
      <c r="F35" s="87"/>
      <c r="G35" s="87"/>
      <c r="H35" s="87"/>
      <c r="I35" s="95">
        <v>300000</v>
      </c>
      <c r="J35" s="95">
        <v>-150000</v>
      </c>
      <c r="K35" s="75">
        <f>I35+J35</f>
        <v>150000</v>
      </c>
      <c r="L35" s="102"/>
      <c r="M35" s="102"/>
      <c r="N35" s="102"/>
      <c r="O35" s="107"/>
      <c r="P35" s="56">
        <f>H35+K35+N35+O35</f>
        <v>150000</v>
      </c>
      <c r="Q35" s="72">
        <v>150000</v>
      </c>
      <c r="R35" s="72">
        <v>150000</v>
      </c>
      <c r="S35" s="72"/>
      <c r="T35" s="79"/>
    </row>
    <row r="36" spans="2:20" ht="19.5" customHeight="1">
      <c r="B36" s="135" t="s">
        <v>66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2:20" ht="72">
      <c r="B37" s="14" t="s">
        <v>23</v>
      </c>
      <c r="C37" s="14" t="s">
        <v>29</v>
      </c>
      <c r="D37" s="63" t="s">
        <v>31</v>
      </c>
      <c r="E37" s="49" t="s">
        <v>32</v>
      </c>
      <c r="F37" s="86">
        <v>400000</v>
      </c>
      <c r="G37" s="86">
        <v>-397500</v>
      </c>
      <c r="H37" s="86">
        <f>F37+G37</f>
        <v>2500</v>
      </c>
      <c r="I37" s="75"/>
      <c r="J37" s="75"/>
      <c r="K37" s="75"/>
      <c r="L37" s="100"/>
      <c r="M37" s="100"/>
      <c r="N37" s="100"/>
      <c r="O37" s="106"/>
      <c r="P37" s="56">
        <f aca="true" t="shared" si="2" ref="P37:P42">H37+K37+N37+O37</f>
        <v>2500</v>
      </c>
      <c r="Q37" s="56">
        <v>402500</v>
      </c>
      <c r="R37" s="56">
        <v>202500</v>
      </c>
      <c r="S37" s="56">
        <v>200000</v>
      </c>
      <c r="T37" s="45" t="s">
        <v>153</v>
      </c>
    </row>
    <row r="38" spans="2:20" ht="48">
      <c r="B38" s="14" t="s">
        <v>25</v>
      </c>
      <c r="C38" s="14" t="s">
        <v>30</v>
      </c>
      <c r="D38" s="63" t="s">
        <v>137</v>
      </c>
      <c r="E38" s="49" t="s">
        <v>33</v>
      </c>
      <c r="F38" s="86"/>
      <c r="G38" s="86"/>
      <c r="H38" s="86"/>
      <c r="I38" s="75">
        <v>0</v>
      </c>
      <c r="J38" s="75">
        <v>80000</v>
      </c>
      <c r="K38" s="75">
        <f>I38+J38</f>
        <v>80000</v>
      </c>
      <c r="L38" s="102">
        <v>2000000</v>
      </c>
      <c r="M38" s="102"/>
      <c r="N38" s="100">
        <f>L38+M38</f>
        <v>2000000</v>
      </c>
      <c r="O38" s="107">
        <v>2000000</v>
      </c>
      <c r="P38" s="56">
        <f t="shared" si="2"/>
        <v>4080000</v>
      </c>
      <c r="Q38" s="57">
        <v>4080000</v>
      </c>
      <c r="R38" s="56">
        <v>1080000</v>
      </c>
      <c r="S38" s="56">
        <v>3000000</v>
      </c>
      <c r="T38" s="45" t="s">
        <v>155</v>
      </c>
    </row>
    <row r="39" spans="2:20" ht="60">
      <c r="B39" s="14" t="s">
        <v>34</v>
      </c>
      <c r="C39" s="14" t="s">
        <v>94</v>
      </c>
      <c r="D39" s="63" t="s">
        <v>93</v>
      </c>
      <c r="E39" s="49" t="s">
        <v>33</v>
      </c>
      <c r="F39" s="86"/>
      <c r="G39" s="86"/>
      <c r="H39" s="86"/>
      <c r="I39" s="75"/>
      <c r="J39" s="75"/>
      <c r="K39" s="75"/>
      <c r="L39" s="100">
        <v>1000000</v>
      </c>
      <c r="M39" s="100"/>
      <c r="N39" s="100">
        <f>L39+M39</f>
        <v>1000000</v>
      </c>
      <c r="O39" s="106">
        <v>1000000</v>
      </c>
      <c r="P39" s="56">
        <f t="shared" si="2"/>
        <v>2000000</v>
      </c>
      <c r="Q39" s="56">
        <v>2000000</v>
      </c>
      <c r="R39" s="56">
        <v>700000</v>
      </c>
      <c r="S39" s="56">
        <v>1300000</v>
      </c>
      <c r="T39" s="45" t="s">
        <v>155</v>
      </c>
    </row>
    <row r="40" spans="2:20" ht="37.5" customHeight="1">
      <c r="B40" s="14" t="s">
        <v>35</v>
      </c>
      <c r="C40" s="14" t="s">
        <v>95</v>
      </c>
      <c r="D40" s="63" t="s">
        <v>140</v>
      </c>
      <c r="E40" s="49" t="s">
        <v>33</v>
      </c>
      <c r="F40" s="86"/>
      <c r="G40" s="86"/>
      <c r="H40" s="86"/>
      <c r="I40" s="75"/>
      <c r="J40" s="75"/>
      <c r="K40" s="75"/>
      <c r="L40" s="100">
        <v>100000</v>
      </c>
      <c r="M40" s="100"/>
      <c r="N40" s="100">
        <f>L40+M40</f>
        <v>100000</v>
      </c>
      <c r="O40" s="106"/>
      <c r="P40" s="56">
        <f t="shared" si="2"/>
        <v>100000</v>
      </c>
      <c r="Q40" s="56">
        <v>100000</v>
      </c>
      <c r="R40" s="56">
        <v>50000</v>
      </c>
      <c r="S40" s="56">
        <v>50000</v>
      </c>
      <c r="T40" s="45" t="s">
        <v>155</v>
      </c>
    </row>
    <row r="41" spans="2:20" ht="37.5" customHeight="1">
      <c r="B41" s="69" t="s">
        <v>42</v>
      </c>
      <c r="C41" s="69" t="s">
        <v>96</v>
      </c>
      <c r="D41" s="74" t="s">
        <v>141</v>
      </c>
      <c r="E41" s="77" t="s">
        <v>33</v>
      </c>
      <c r="F41" s="86"/>
      <c r="G41" s="86"/>
      <c r="H41" s="86"/>
      <c r="I41" s="75">
        <v>200000</v>
      </c>
      <c r="J41" s="75">
        <v>-170000</v>
      </c>
      <c r="K41" s="75">
        <f>I41+J41</f>
        <v>30000</v>
      </c>
      <c r="L41" s="100"/>
      <c r="M41" s="100"/>
      <c r="N41" s="100"/>
      <c r="O41" s="106"/>
      <c r="P41" s="56">
        <f t="shared" si="2"/>
        <v>30000</v>
      </c>
      <c r="Q41" s="71">
        <v>30000</v>
      </c>
      <c r="R41" s="71">
        <v>30000</v>
      </c>
      <c r="S41" s="71"/>
      <c r="T41" s="79"/>
    </row>
    <row r="42" spans="2:20" ht="38.25" customHeight="1">
      <c r="B42" s="69" t="s">
        <v>43</v>
      </c>
      <c r="C42" s="69" t="s">
        <v>97</v>
      </c>
      <c r="D42" s="74" t="s">
        <v>142</v>
      </c>
      <c r="E42" s="77" t="s">
        <v>129</v>
      </c>
      <c r="F42" s="86"/>
      <c r="G42" s="86"/>
      <c r="H42" s="86"/>
      <c r="I42" s="75">
        <v>50000</v>
      </c>
      <c r="J42" s="75">
        <v>20000</v>
      </c>
      <c r="K42" s="75">
        <f>I42+J42</f>
        <v>70000</v>
      </c>
      <c r="L42" s="100"/>
      <c r="M42" s="100"/>
      <c r="N42" s="100"/>
      <c r="O42" s="106"/>
      <c r="P42" s="56">
        <f t="shared" si="2"/>
        <v>70000</v>
      </c>
      <c r="Q42" s="71">
        <v>70000</v>
      </c>
      <c r="R42" s="71">
        <v>70000</v>
      </c>
      <c r="S42" s="71"/>
      <c r="T42" s="79"/>
    </row>
    <row r="43" spans="2:20" ht="19.5" customHeight="1">
      <c r="B43" s="135" t="s">
        <v>67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2:20" ht="36">
      <c r="B44" s="14" t="s">
        <v>23</v>
      </c>
      <c r="C44" s="14" t="s">
        <v>36</v>
      </c>
      <c r="D44" s="63" t="s">
        <v>40</v>
      </c>
      <c r="E44" s="49" t="s">
        <v>58</v>
      </c>
      <c r="F44" s="86">
        <v>280000</v>
      </c>
      <c r="G44" s="86">
        <v>-4000</v>
      </c>
      <c r="H44" s="86">
        <f aca="true" t="shared" si="3" ref="H44:H49">F44+G44</f>
        <v>276000</v>
      </c>
      <c r="I44" s="75"/>
      <c r="J44" s="75"/>
      <c r="K44" s="75"/>
      <c r="L44" s="100"/>
      <c r="M44" s="100"/>
      <c r="N44" s="100"/>
      <c r="O44" s="106"/>
      <c r="P44" s="56">
        <f aca="true" t="shared" si="4" ref="P44:P60">H44+K44+N44+O44</f>
        <v>276000</v>
      </c>
      <c r="Q44" s="56">
        <v>276000</v>
      </c>
      <c r="R44" s="56">
        <v>276000</v>
      </c>
      <c r="S44" s="56"/>
      <c r="T44" s="17"/>
    </row>
    <row r="45" spans="2:20" ht="60">
      <c r="B45" s="14" t="s">
        <v>25</v>
      </c>
      <c r="C45" s="14" t="s">
        <v>37</v>
      </c>
      <c r="D45" s="63" t="s">
        <v>41</v>
      </c>
      <c r="E45" s="49" t="s">
        <v>58</v>
      </c>
      <c r="F45" s="86">
        <v>950000</v>
      </c>
      <c r="G45" s="86">
        <v>-6000</v>
      </c>
      <c r="H45" s="86">
        <f t="shared" si="3"/>
        <v>944000</v>
      </c>
      <c r="I45" s="75"/>
      <c r="J45" s="75"/>
      <c r="K45" s="75"/>
      <c r="L45" s="100"/>
      <c r="M45" s="100"/>
      <c r="N45" s="100"/>
      <c r="O45" s="106"/>
      <c r="P45" s="56">
        <f t="shared" si="4"/>
        <v>944000</v>
      </c>
      <c r="Q45" s="56">
        <v>944000</v>
      </c>
      <c r="R45" s="56">
        <v>944000</v>
      </c>
      <c r="S45" s="56"/>
      <c r="T45" s="17"/>
    </row>
    <row r="46" spans="2:20" ht="36">
      <c r="B46" s="14" t="s">
        <v>34</v>
      </c>
      <c r="C46" s="14" t="s">
        <v>38</v>
      </c>
      <c r="D46" s="63" t="s">
        <v>49</v>
      </c>
      <c r="E46" s="39" t="s">
        <v>55</v>
      </c>
      <c r="F46" s="86">
        <v>50000</v>
      </c>
      <c r="G46" s="86"/>
      <c r="H46" s="86">
        <f t="shared" si="3"/>
        <v>50000</v>
      </c>
      <c r="I46" s="75"/>
      <c r="J46" s="75"/>
      <c r="K46" s="75"/>
      <c r="L46" s="100"/>
      <c r="M46" s="100"/>
      <c r="N46" s="100"/>
      <c r="O46" s="106"/>
      <c r="P46" s="56">
        <f t="shared" si="4"/>
        <v>50000</v>
      </c>
      <c r="Q46" s="56">
        <v>50000</v>
      </c>
      <c r="R46" s="56">
        <v>50000</v>
      </c>
      <c r="S46" s="56"/>
      <c r="T46" s="17"/>
    </row>
    <row r="47" spans="2:20" ht="36">
      <c r="B47" s="14" t="s">
        <v>35</v>
      </c>
      <c r="C47" s="14" t="s">
        <v>39</v>
      </c>
      <c r="D47" s="63" t="s">
        <v>50</v>
      </c>
      <c r="E47" s="39" t="s">
        <v>55</v>
      </c>
      <c r="F47" s="86">
        <v>100000</v>
      </c>
      <c r="G47" s="86"/>
      <c r="H47" s="86">
        <f t="shared" si="3"/>
        <v>100000</v>
      </c>
      <c r="I47" s="75"/>
      <c r="J47" s="75"/>
      <c r="K47" s="75"/>
      <c r="L47" s="100"/>
      <c r="M47" s="100"/>
      <c r="N47" s="100"/>
      <c r="O47" s="106"/>
      <c r="P47" s="56">
        <f t="shared" si="4"/>
        <v>100000</v>
      </c>
      <c r="Q47" s="56">
        <v>100000</v>
      </c>
      <c r="R47" s="56">
        <v>100000</v>
      </c>
      <c r="S47" s="56"/>
      <c r="T47" s="17"/>
    </row>
    <row r="48" spans="2:20" ht="38.25" customHeight="1">
      <c r="B48" s="14" t="s">
        <v>42</v>
      </c>
      <c r="C48" s="14" t="s">
        <v>51</v>
      </c>
      <c r="D48" s="63" t="s">
        <v>53</v>
      </c>
      <c r="E48" s="39" t="s">
        <v>56</v>
      </c>
      <c r="F48" s="86">
        <v>56000</v>
      </c>
      <c r="G48" s="86">
        <v>-5000</v>
      </c>
      <c r="H48" s="86">
        <f t="shared" si="3"/>
        <v>51000</v>
      </c>
      <c r="I48" s="75"/>
      <c r="J48" s="75"/>
      <c r="K48" s="75"/>
      <c r="L48" s="100"/>
      <c r="M48" s="100"/>
      <c r="N48" s="100"/>
      <c r="O48" s="106"/>
      <c r="P48" s="56">
        <f t="shared" si="4"/>
        <v>51000</v>
      </c>
      <c r="Q48" s="56">
        <v>51000</v>
      </c>
      <c r="R48" s="56">
        <v>51000</v>
      </c>
      <c r="S48" s="56"/>
      <c r="T48" s="17"/>
    </row>
    <row r="49" spans="2:20" ht="36">
      <c r="B49" s="14" t="s">
        <v>43</v>
      </c>
      <c r="C49" s="14" t="s">
        <v>52</v>
      </c>
      <c r="D49" s="63" t="s">
        <v>54</v>
      </c>
      <c r="E49" s="39" t="s">
        <v>57</v>
      </c>
      <c r="F49" s="86">
        <v>94000</v>
      </c>
      <c r="G49" s="86">
        <v>-10000</v>
      </c>
      <c r="H49" s="86">
        <f t="shared" si="3"/>
        <v>84000</v>
      </c>
      <c r="I49" s="75"/>
      <c r="J49" s="75"/>
      <c r="K49" s="75"/>
      <c r="L49" s="100"/>
      <c r="M49" s="100"/>
      <c r="N49" s="100"/>
      <c r="O49" s="106"/>
      <c r="P49" s="56">
        <f t="shared" si="4"/>
        <v>84000</v>
      </c>
      <c r="Q49" s="56">
        <v>84000</v>
      </c>
      <c r="R49" s="56">
        <v>84000</v>
      </c>
      <c r="S49" s="56"/>
      <c r="T49" s="17"/>
    </row>
    <row r="50" spans="2:20" ht="48">
      <c r="B50" s="69" t="s">
        <v>81</v>
      </c>
      <c r="C50" s="69" t="s">
        <v>105</v>
      </c>
      <c r="D50" s="74" t="s">
        <v>98</v>
      </c>
      <c r="E50" s="77" t="s">
        <v>58</v>
      </c>
      <c r="F50" s="86"/>
      <c r="G50" s="86"/>
      <c r="H50" s="86"/>
      <c r="I50" s="75">
        <v>150000</v>
      </c>
      <c r="J50" s="75">
        <v>-150000</v>
      </c>
      <c r="K50" s="75">
        <f>I50+J50</f>
        <v>0</v>
      </c>
      <c r="L50" s="100"/>
      <c r="M50" s="100"/>
      <c r="N50" s="100"/>
      <c r="O50" s="106"/>
      <c r="P50" s="56">
        <f t="shared" si="4"/>
        <v>0</v>
      </c>
      <c r="Q50" s="71">
        <v>0</v>
      </c>
      <c r="R50" s="71">
        <v>0</v>
      </c>
      <c r="S50" s="71"/>
      <c r="T50" s="78"/>
    </row>
    <row r="51" spans="2:20" ht="33.75">
      <c r="B51" s="14" t="s">
        <v>82</v>
      </c>
      <c r="C51" s="14" t="s">
        <v>106</v>
      </c>
      <c r="D51" s="63" t="s">
        <v>99</v>
      </c>
      <c r="E51" s="49" t="s">
        <v>58</v>
      </c>
      <c r="F51" s="86"/>
      <c r="G51" s="86"/>
      <c r="H51" s="86"/>
      <c r="I51" s="75"/>
      <c r="J51" s="75"/>
      <c r="K51" s="75"/>
      <c r="L51" s="100">
        <v>100000</v>
      </c>
      <c r="M51" s="100"/>
      <c r="N51" s="100">
        <f>L51+M51</f>
        <v>100000</v>
      </c>
      <c r="O51" s="106">
        <v>100000</v>
      </c>
      <c r="P51" s="56">
        <f t="shared" si="4"/>
        <v>200000</v>
      </c>
      <c r="Q51" s="56">
        <v>5000000</v>
      </c>
      <c r="R51" s="56">
        <v>200000</v>
      </c>
      <c r="S51" s="71">
        <v>4800000</v>
      </c>
      <c r="T51" s="17"/>
    </row>
    <row r="52" spans="2:20" ht="37.5" customHeight="1">
      <c r="B52" s="14" t="s">
        <v>83</v>
      </c>
      <c r="C52" s="14" t="s">
        <v>107</v>
      </c>
      <c r="D52" s="63" t="s">
        <v>100</v>
      </c>
      <c r="E52" s="49" t="s">
        <v>58</v>
      </c>
      <c r="F52" s="86"/>
      <c r="G52" s="86"/>
      <c r="H52" s="86"/>
      <c r="I52" s="75"/>
      <c r="J52" s="75"/>
      <c r="K52" s="75"/>
      <c r="L52" s="100"/>
      <c r="M52" s="100"/>
      <c r="N52" s="100"/>
      <c r="O52" s="106">
        <v>100000</v>
      </c>
      <c r="P52" s="56">
        <f t="shared" si="4"/>
        <v>100000</v>
      </c>
      <c r="Q52" s="56">
        <v>1000000</v>
      </c>
      <c r="R52" s="56">
        <v>100000</v>
      </c>
      <c r="S52" s="71">
        <v>900000</v>
      </c>
      <c r="T52" s="17"/>
    </row>
    <row r="53" spans="2:20" ht="37.5" customHeight="1">
      <c r="B53" s="14" t="s">
        <v>84</v>
      </c>
      <c r="C53" s="14" t="s">
        <v>108</v>
      </c>
      <c r="D53" s="63" t="s">
        <v>101</v>
      </c>
      <c r="E53" s="49" t="s">
        <v>58</v>
      </c>
      <c r="F53" s="86"/>
      <c r="G53" s="86"/>
      <c r="H53" s="86"/>
      <c r="I53" s="75"/>
      <c r="J53" s="75"/>
      <c r="K53" s="75"/>
      <c r="L53" s="100">
        <v>800000</v>
      </c>
      <c r="M53" s="100"/>
      <c r="N53" s="100">
        <f>L53+M53</f>
        <v>800000</v>
      </c>
      <c r="O53" s="106"/>
      <c r="P53" s="56">
        <f t="shared" si="4"/>
        <v>800000</v>
      </c>
      <c r="Q53" s="56">
        <v>800000</v>
      </c>
      <c r="R53" s="56">
        <v>300000</v>
      </c>
      <c r="S53" s="56">
        <v>500000</v>
      </c>
      <c r="T53" s="45" t="s">
        <v>155</v>
      </c>
    </row>
    <row r="54" spans="2:20" ht="37.5" customHeight="1">
      <c r="B54" s="14" t="s">
        <v>85</v>
      </c>
      <c r="C54" s="14" t="s">
        <v>109</v>
      </c>
      <c r="D54" s="63" t="s">
        <v>102</v>
      </c>
      <c r="E54" s="49" t="s">
        <v>58</v>
      </c>
      <c r="F54" s="86"/>
      <c r="G54" s="86"/>
      <c r="H54" s="86"/>
      <c r="I54" s="75"/>
      <c r="J54" s="75"/>
      <c r="K54" s="75"/>
      <c r="L54" s="100">
        <v>1100000</v>
      </c>
      <c r="M54" s="100"/>
      <c r="N54" s="100">
        <f>L54+M54</f>
        <v>1100000</v>
      </c>
      <c r="O54" s="106"/>
      <c r="P54" s="56">
        <f t="shared" si="4"/>
        <v>1100000</v>
      </c>
      <c r="Q54" s="56">
        <v>1100000</v>
      </c>
      <c r="R54" s="56">
        <v>300000</v>
      </c>
      <c r="S54" s="56">
        <v>800000</v>
      </c>
      <c r="T54" s="45" t="s">
        <v>155</v>
      </c>
    </row>
    <row r="55" spans="2:20" ht="33.75">
      <c r="B55" s="14" t="s">
        <v>104</v>
      </c>
      <c r="C55" s="14" t="s">
        <v>110</v>
      </c>
      <c r="D55" s="63" t="s">
        <v>103</v>
      </c>
      <c r="E55" s="49" t="s">
        <v>58</v>
      </c>
      <c r="F55" s="86"/>
      <c r="G55" s="86"/>
      <c r="H55" s="86"/>
      <c r="I55" s="75"/>
      <c r="J55" s="75"/>
      <c r="K55" s="75"/>
      <c r="L55" s="100">
        <v>1400000</v>
      </c>
      <c r="M55" s="100"/>
      <c r="N55" s="100">
        <f>L55+M55</f>
        <v>1400000</v>
      </c>
      <c r="O55" s="106"/>
      <c r="P55" s="56">
        <f t="shared" si="4"/>
        <v>1400000</v>
      </c>
      <c r="Q55" s="56">
        <v>1400000</v>
      </c>
      <c r="R55" s="56">
        <v>400000</v>
      </c>
      <c r="S55" s="56">
        <v>1000000</v>
      </c>
      <c r="T55" s="45" t="s">
        <v>155</v>
      </c>
    </row>
    <row r="56" spans="2:20" ht="36">
      <c r="B56" s="14" t="s">
        <v>112</v>
      </c>
      <c r="C56" s="14" t="s">
        <v>114</v>
      </c>
      <c r="D56" s="63" t="s">
        <v>111</v>
      </c>
      <c r="E56" s="49" t="s">
        <v>59</v>
      </c>
      <c r="F56" s="86">
        <v>36000</v>
      </c>
      <c r="G56" s="86"/>
      <c r="H56" s="86">
        <f>F56+G56</f>
        <v>36000</v>
      </c>
      <c r="I56" s="75"/>
      <c r="J56" s="75"/>
      <c r="K56" s="75"/>
      <c r="L56" s="100"/>
      <c r="M56" s="100"/>
      <c r="N56" s="100"/>
      <c r="O56" s="106"/>
      <c r="P56" s="56">
        <f t="shared" si="4"/>
        <v>36000</v>
      </c>
      <c r="Q56" s="56">
        <v>33000</v>
      </c>
      <c r="R56" s="56">
        <v>33000</v>
      </c>
      <c r="S56" s="58"/>
      <c r="T56" s="20"/>
    </row>
    <row r="57" spans="2:20" ht="33.75">
      <c r="B57" s="14" t="s">
        <v>113</v>
      </c>
      <c r="C57" s="14" t="s">
        <v>115</v>
      </c>
      <c r="D57" s="63" t="s">
        <v>116</v>
      </c>
      <c r="E57" s="49" t="s">
        <v>59</v>
      </c>
      <c r="F57" s="88"/>
      <c r="G57" s="88"/>
      <c r="H57" s="88"/>
      <c r="I57" s="75">
        <v>30000</v>
      </c>
      <c r="J57" s="75"/>
      <c r="K57" s="75">
        <f aca="true" t="shared" si="5" ref="K57:K62">I57+J57</f>
        <v>30000</v>
      </c>
      <c r="L57" s="100"/>
      <c r="M57" s="100"/>
      <c r="N57" s="100"/>
      <c r="O57" s="106"/>
      <c r="P57" s="56">
        <f t="shared" si="4"/>
        <v>30000</v>
      </c>
      <c r="Q57" s="56">
        <v>30000</v>
      </c>
      <c r="R57" s="56">
        <v>30000</v>
      </c>
      <c r="S57" s="56"/>
      <c r="T57" s="17"/>
    </row>
    <row r="58" spans="2:20" ht="36">
      <c r="B58" s="14" t="s">
        <v>174</v>
      </c>
      <c r="C58" s="14" t="s">
        <v>186</v>
      </c>
      <c r="D58" s="63" t="s">
        <v>190</v>
      </c>
      <c r="E58" s="39" t="s">
        <v>57</v>
      </c>
      <c r="F58" s="88"/>
      <c r="G58" s="88"/>
      <c r="H58" s="88"/>
      <c r="I58" s="75">
        <v>0</v>
      </c>
      <c r="J58" s="75">
        <v>100000</v>
      </c>
      <c r="K58" s="75">
        <f t="shared" si="5"/>
        <v>100000</v>
      </c>
      <c r="L58" s="100"/>
      <c r="M58" s="100"/>
      <c r="N58" s="100"/>
      <c r="O58" s="106"/>
      <c r="P58" s="56">
        <f t="shared" si="4"/>
        <v>100000</v>
      </c>
      <c r="Q58" s="56">
        <v>100000</v>
      </c>
      <c r="R58" s="56">
        <v>100000</v>
      </c>
      <c r="S58" s="56"/>
      <c r="T58" s="17"/>
    </row>
    <row r="59" spans="2:20" ht="36">
      <c r="B59" s="14" t="s">
        <v>175</v>
      </c>
      <c r="C59" s="14" t="s">
        <v>187</v>
      </c>
      <c r="D59" s="63" t="s">
        <v>189</v>
      </c>
      <c r="E59" s="39" t="s">
        <v>57</v>
      </c>
      <c r="F59" s="88"/>
      <c r="G59" s="88"/>
      <c r="H59" s="88"/>
      <c r="I59" s="75">
        <v>0</v>
      </c>
      <c r="J59" s="75">
        <v>100000</v>
      </c>
      <c r="K59" s="75">
        <f t="shared" si="5"/>
        <v>100000</v>
      </c>
      <c r="L59" s="100"/>
      <c r="M59" s="100"/>
      <c r="N59" s="100"/>
      <c r="O59" s="106"/>
      <c r="P59" s="56">
        <f t="shared" si="4"/>
        <v>100000</v>
      </c>
      <c r="Q59" s="56">
        <v>100000</v>
      </c>
      <c r="R59" s="56">
        <v>100000</v>
      </c>
      <c r="S59" s="56"/>
      <c r="T59" s="17"/>
    </row>
    <row r="60" spans="2:20" ht="36">
      <c r="B60" s="14" t="s">
        <v>176</v>
      </c>
      <c r="C60" s="14" t="s">
        <v>188</v>
      </c>
      <c r="D60" s="63" t="s">
        <v>191</v>
      </c>
      <c r="E60" s="39" t="s">
        <v>57</v>
      </c>
      <c r="F60" s="88"/>
      <c r="G60" s="88"/>
      <c r="H60" s="88"/>
      <c r="I60" s="75">
        <v>0</v>
      </c>
      <c r="J60" s="75">
        <v>20000</v>
      </c>
      <c r="K60" s="75">
        <f t="shared" si="5"/>
        <v>20000</v>
      </c>
      <c r="L60" s="100"/>
      <c r="M60" s="100"/>
      <c r="N60" s="100"/>
      <c r="O60" s="106"/>
      <c r="P60" s="56">
        <f t="shared" si="4"/>
        <v>20000</v>
      </c>
      <c r="Q60" s="56">
        <v>20000</v>
      </c>
      <c r="R60" s="56">
        <v>20000</v>
      </c>
      <c r="S60" s="56"/>
      <c r="T60" s="17"/>
    </row>
    <row r="61" spans="2:20" ht="19.5" customHeight="1">
      <c r="B61" s="135" t="s">
        <v>192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2:20" ht="60">
      <c r="B62" s="14" t="s">
        <v>23</v>
      </c>
      <c r="C62" s="14" t="s">
        <v>60</v>
      </c>
      <c r="D62" s="63" t="s">
        <v>62</v>
      </c>
      <c r="E62" s="49" t="s">
        <v>64</v>
      </c>
      <c r="F62" s="86">
        <v>200000</v>
      </c>
      <c r="G62" s="86">
        <v>-200000</v>
      </c>
      <c r="H62" s="86">
        <f>F62+G62</f>
        <v>0</v>
      </c>
      <c r="I62" s="75">
        <v>1300000</v>
      </c>
      <c r="J62" s="96">
        <v>-1300000</v>
      </c>
      <c r="K62" s="75">
        <f t="shared" si="5"/>
        <v>0</v>
      </c>
      <c r="L62" s="100">
        <v>0</v>
      </c>
      <c r="M62" s="100">
        <v>200000</v>
      </c>
      <c r="N62" s="100">
        <f>L62+M62</f>
        <v>200000</v>
      </c>
      <c r="O62" s="106"/>
      <c r="P62" s="56">
        <f>H62+K62+N62+O62</f>
        <v>200000</v>
      </c>
      <c r="Q62" s="56">
        <v>1500000</v>
      </c>
      <c r="R62" s="56">
        <v>400000</v>
      </c>
      <c r="S62" s="56">
        <v>1100000</v>
      </c>
      <c r="T62" s="45" t="s">
        <v>156</v>
      </c>
    </row>
    <row r="63" spans="2:20" ht="72">
      <c r="B63" s="14" t="s">
        <v>25</v>
      </c>
      <c r="C63" s="14" t="s">
        <v>61</v>
      </c>
      <c r="D63" s="63" t="s">
        <v>63</v>
      </c>
      <c r="E63" s="49" t="s">
        <v>64</v>
      </c>
      <c r="F63" s="86">
        <v>19000</v>
      </c>
      <c r="G63" s="86">
        <v>-9000</v>
      </c>
      <c r="H63" s="86">
        <f>F63+G63</f>
        <v>10000</v>
      </c>
      <c r="I63" s="75"/>
      <c r="J63" s="75"/>
      <c r="K63" s="75"/>
      <c r="L63" s="100"/>
      <c r="M63" s="100"/>
      <c r="N63" s="100"/>
      <c r="O63" s="106"/>
      <c r="P63" s="56">
        <f>H63+K63+N63+O63</f>
        <v>10000</v>
      </c>
      <c r="Q63" s="56">
        <v>10000</v>
      </c>
      <c r="R63" s="56">
        <v>10000</v>
      </c>
      <c r="S63" s="56"/>
      <c r="T63" s="17"/>
    </row>
    <row r="64" spans="2:20" ht="33.75">
      <c r="B64" s="69" t="s">
        <v>34</v>
      </c>
      <c r="C64" s="69" t="s">
        <v>118</v>
      </c>
      <c r="D64" s="74" t="s">
        <v>117</v>
      </c>
      <c r="E64" s="77" t="s">
        <v>64</v>
      </c>
      <c r="F64" s="86"/>
      <c r="G64" s="86"/>
      <c r="H64" s="86"/>
      <c r="I64" s="75">
        <v>100000</v>
      </c>
      <c r="J64" s="75">
        <v>200000</v>
      </c>
      <c r="K64" s="75">
        <f>I64+J64</f>
        <v>300000</v>
      </c>
      <c r="L64" s="100">
        <v>150000</v>
      </c>
      <c r="M64" s="100">
        <v>-150000</v>
      </c>
      <c r="N64" s="100">
        <f>L64+M64</f>
        <v>0</v>
      </c>
      <c r="O64" s="106"/>
      <c r="P64" s="56">
        <f>H64+K64+N64+O64</f>
        <v>300000</v>
      </c>
      <c r="Q64" s="71">
        <v>300000</v>
      </c>
      <c r="R64" s="71">
        <v>300000</v>
      </c>
      <c r="S64" s="71"/>
      <c r="T64" s="78"/>
    </row>
    <row r="65" spans="2:20" ht="33.75">
      <c r="B65" s="69" t="s">
        <v>35</v>
      </c>
      <c r="C65" s="69" t="s">
        <v>193</v>
      </c>
      <c r="D65" s="74" t="s">
        <v>204</v>
      </c>
      <c r="E65" s="77" t="s">
        <v>64</v>
      </c>
      <c r="F65" s="86"/>
      <c r="G65" s="86"/>
      <c r="H65" s="86"/>
      <c r="I65" s="75">
        <v>0</v>
      </c>
      <c r="J65" s="75">
        <v>50000</v>
      </c>
      <c r="K65" s="75">
        <f>I65+J65</f>
        <v>50000</v>
      </c>
      <c r="L65" s="100"/>
      <c r="M65" s="100"/>
      <c r="N65" s="100"/>
      <c r="O65" s="106"/>
      <c r="P65" s="56">
        <f>H65+K65+N65+O65</f>
        <v>50000</v>
      </c>
      <c r="Q65" s="71">
        <v>50000</v>
      </c>
      <c r="R65" s="71">
        <v>50000</v>
      </c>
      <c r="S65" s="71"/>
      <c r="T65" s="78"/>
    </row>
    <row r="66" spans="2:20" ht="19.5" customHeight="1">
      <c r="B66" s="135" t="s">
        <v>150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2:20" ht="36">
      <c r="B67" s="14" t="s">
        <v>23</v>
      </c>
      <c r="C67" s="14" t="s">
        <v>119</v>
      </c>
      <c r="D67" s="63" t="s">
        <v>120</v>
      </c>
      <c r="E67" s="49" t="s">
        <v>70</v>
      </c>
      <c r="F67" s="86">
        <v>240000</v>
      </c>
      <c r="G67" s="86"/>
      <c r="H67" s="86">
        <f>F67+G67</f>
        <v>240000</v>
      </c>
      <c r="I67" s="75"/>
      <c r="J67" s="75"/>
      <c r="K67" s="75"/>
      <c r="L67" s="100"/>
      <c r="M67" s="100"/>
      <c r="N67" s="100"/>
      <c r="O67" s="106"/>
      <c r="P67" s="56">
        <f>H67+K67+N67+O67</f>
        <v>240000</v>
      </c>
      <c r="Q67" s="56">
        <v>240000</v>
      </c>
      <c r="R67" s="56">
        <v>240000</v>
      </c>
      <c r="S67" s="56"/>
      <c r="T67" s="17"/>
    </row>
    <row r="68" spans="2:20" ht="36">
      <c r="B68" s="14" t="s">
        <v>25</v>
      </c>
      <c r="C68" s="14" t="s">
        <v>171</v>
      </c>
      <c r="D68" s="68" t="s">
        <v>172</v>
      </c>
      <c r="E68" s="49" t="s">
        <v>173</v>
      </c>
      <c r="F68" s="86">
        <v>0</v>
      </c>
      <c r="G68" s="86">
        <v>30000</v>
      </c>
      <c r="H68" s="86">
        <f>F68+G68</f>
        <v>30000</v>
      </c>
      <c r="I68" s="75"/>
      <c r="J68" s="75"/>
      <c r="K68" s="75"/>
      <c r="L68" s="100"/>
      <c r="M68" s="100"/>
      <c r="N68" s="100"/>
      <c r="O68" s="106"/>
      <c r="P68" s="56">
        <f>H68+K68+N68+O68</f>
        <v>30000</v>
      </c>
      <c r="Q68" s="56">
        <v>30000</v>
      </c>
      <c r="R68" s="56">
        <v>30000</v>
      </c>
      <c r="S68" s="56"/>
      <c r="T68" s="17"/>
    </row>
    <row r="69" spans="2:20" ht="20.25" customHeight="1">
      <c r="B69" s="135" t="s">
        <v>151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2:20" ht="48">
      <c r="B70" s="14" t="s">
        <v>23</v>
      </c>
      <c r="C70" s="14" t="s">
        <v>121</v>
      </c>
      <c r="D70" s="63" t="s">
        <v>123</v>
      </c>
      <c r="E70" s="49" t="s">
        <v>71</v>
      </c>
      <c r="F70" s="86">
        <v>30000</v>
      </c>
      <c r="G70" s="86">
        <v>1000</v>
      </c>
      <c r="H70" s="86">
        <f>F70+G70</f>
        <v>31000</v>
      </c>
      <c r="I70" s="75">
        <v>0</v>
      </c>
      <c r="J70" s="75">
        <v>45000</v>
      </c>
      <c r="K70" s="75">
        <f>I70+J70</f>
        <v>45000</v>
      </c>
      <c r="L70" s="100"/>
      <c r="M70" s="100"/>
      <c r="N70" s="100"/>
      <c r="O70" s="106"/>
      <c r="P70" s="56">
        <f>H70+K70+N70+O70</f>
        <v>76000</v>
      </c>
      <c r="Q70" s="56">
        <v>76000</v>
      </c>
      <c r="R70" s="56">
        <v>76000</v>
      </c>
      <c r="S70" s="56"/>
      <c r="T70" s="17"/>
    </row>
    <row r="71" spans="2:20" ht="36">
      <c r="B71" s="14" t="s">
        <v>25</v>
      </c>
      <c r="C71" s="14" t="s">
        <v>122</v>
      </c>
      <c r="D71" s="63" t="s">
        <v>124</v>
      </c>
      <c r="E71" s="49" t="s">
        <v>130</v>
      </c>
      <c r="F71" s="86">
        <v>6000</v>
      </c>
      <c r="G71" s="86"/>
      <c r="H71" s="86">
        <f>F71+G71</f>
        <v>6000</v>
      </c>
      <c r="I71" s="75"/>
      <c r="J71" s="75"/>
      <c r="K71" s="75"/>
      <c r="L71" s="100"/>
      <c r="M71" s="100"/>
      <c r="N71" s="100"/>
      <c r="O71" s="106"/>
      <c r="P71" s="56">
        <f>H71+K71+N71+O71</f>
        <v>6000</v>
      </c>
      <c r="Q71" s="56">
        <v>6000</v>
      </c>
      <c r="R71" s="56">
        <v>6000</v>
      </c>
      <c r="S71" s="56"/>
      <c r="T71" s="17"/>
    </row>
    <row r="72" spans="2:20" ht="19.5" customHeight="1">
      <c r="B72" s="135" t="s">
        <v>152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2:20" ht="37.5" customHeight="1">
      <c r="B73" s="14" t="s">
        <v>23</v>
      </c>
      <c r="C73" s="14" t="s">
        <v>131</v>
      </c>
      <c r="D73" s="63" t="s">
        <v>68</v>
      </c>
      <c r="E73" s="49" t="s">
        <v>136</v>
      </c>
      <c r="F73" s="86">
        <v>415000</v>
      </c>
      <c r="G73" s="86">
        <v>80000</v>
      </c>
      <c r="H73" s="86">
        <f>F73+G73</f>
        <v>495000</v>
      </c>
      <c r="I73" s="75"/>
      <c r="J73" s="75"/>
      <c r="K73" s="75"/>
      <c r="L73" s="100"/>
      <c r="M73" s="100"/>
      <c r="N73" s="100"/>
      <c r="O73" s="106"/>
      <c r="P73" s="56">
        <f aca="true" t="shared" si="6" ref="P73:P78">H73+K73+N73+O73</f>
        <v>495000</v>
      </c>
      <c r="Q73" s="56">
        <v>495000</v>
      </c>
      <c r="R73" s="56">
        <v>239226</v>
      </c>
      <c r="S73" s="56">
        <v>255774</v>
      </c>
      <c r="T73" s="45" t="s">
        <v>155</v>
      </c>
    </row>
    <row r="74" spans="2:20" ht="37.5" customHeight="1">
      <c r="B74" s="14" t="s">
        <v>25</v>
      </c>
      <c r="C74" s="14" t="s">
        <v>132</v>
      </c>
      <c r="D74" s="58" t="s">
        <v>69</v>
      </c>
      <c r="E74" s="49" t="s">
        <v>136</v>
      </c>
      <c r="F74" s="86">
        <v>475000</v>
      </c>
      <c r="G74" s="86">
        <v>-80000</v>
      </c>
      <c r="H74" s="86">
        <f>F74+G74</f>
        <v>395000</v>
      </c>
      <c r="I74" s="75"/>
      <c r="J74" s="75"/>
      <c r="K74" s="75"/>
      <c r="L74" s="100"/>
      <c r="M74" s="100"/>
      <c r="N74" s="100"/>
      <c r="O74" s="106"/>
      <c r="P74" s="56">
        <f t="shared" si="6"/>
        <v>395000</v>
      </c>
      <c r="Q74" s="56">
        <v>395000</v>
      </c>
      <c r="R74" s="56">
        <v>108721</v>
      </c>
      <c r="S74" s="56">
        <v>286279</v>
      </c>
      <c r="T74" s="45" t="s">
        <v>155</v>
      </c>
    </row>
    <row r="75" spans="2:20" ht="37.5" customHeight="1">
      <c r="B75" s="14" t="s">
        <v>34</v>
      </c>
      <c r="C75" s="14" t="s">
        <v>133</v>
      </c>
      <c r="D75" s="63" t="s">
        <v>127</v>
      </c>
      <c r="E75" s="49" t="s">
        <v>136</v>
      </c>
      <c r="F75" s="86"/>
      <c r="G75" s="86"/>
      <c r="H75" s="86"/>
      <c r="I75" s="75">
        <v>250000</v>
      </c>
      <c r="J75" s="75">
        <v>-250000</v>
      </c>
      <c r="K75" s="75">
        <f>I75+J75</f>
        <v>0</v>
      </c>
      <c r="L75" s="100">
        <v>250000</v>
      </c>
      <c r="M75" s="100">
        <v>250000</v>
      </c>
      <c r="N75" s="100">
        <f>L75+M75</f>
        <v>500000</v>
      </c>
      <c r="O75" s="106"/>
      <c r="P75" s="56">
        <f t="shared" si="6"/>
        <v>500000</v>
      </c>
      <c r="Q75" s="56">
        <v>500000</v>
      </c>
      <c r="R75" s="56">
        <v>100000</v>
      </c>
      <c r="S75" s="56">
        <v>400000</v>
      </c>
      <c r="T75" s="45" t="s">
        <v>155</v>
      </c>
    </row>
    <row r="76" spans="2:20" ht="37.5" customHeight="1">
      <c r="B76" s="14" t="s">
        <v>35</v>
      </c>
      <c r="C76" s="14" t="s">
        <v>134</v>
      </c>
      <c r="D76" s="63" t="s">
        <v>125</v>
      </c>
      <c r="E76" s="49" t="s">
        <v>136</v>
      </c>
      <c r="F76" s="86"/>
      <c r="G76" s="86"/>
      <c r="H76" s="86"/>
      <c r="I76" s="75">
        <v>250000</v>
      </c>
      <c r="J76" s="75">
        <v>-250000</v>
      </c>
      <c r="K76" s="75">
        <f>I76+J76</f>
        <v>0</v>
      </c>
      <c r="L76" s="100">
        <v>250000</v>
      </c>
      <c r="M76" s="100">
        <v>250000</v>
      </c>
      <c r="N76" s="100">
        <f>L76+M76</f>
        <v>500000</v>
      </c>
      <c r="O76" s="106"/>
      <c r="P76" s="56">
        <f t="shared" si="6"/>
        <v>500000</v>
      </c>
      <c r="Q76" s="56">
        <v>500000</v>
      </c>
      <c r="R76" s="56">
        <v>100000</v>
      </c>
      <c r="S76" s="56">
        <v>400000</v>
      </c>
      <c r="T76" s="45" t="s">
        <v>155</v>
      </c>
    </row>
    <row r="77" spans="2:20" ht="37.5" customHeight="1">
      <c r="B77" s="42" t="s">
        <v>42</v>
      </c>
      <c r="C77" s="42" t="s">
        <v>135</v>
      </c>
      <c r="D77" s="65" t="s">
        <v>126</v>
      </c>
      <c r="E77" s="50" t="s">
        <v>136</v>
      </c>
      <c r="F77" s="89"/>
      <c r="G77" s="89"/>
      <c r="H77" s="89"/>
      <c r="I77" s="97">
        <v>250000</v>
      </c>
      <c r="J77" s="75">
        <v>-250000</v>
      </c>
      <c r="K77" s="75">
        <f>I77+J77</f>
        <v>0</v>
      </c>
      <c r="L77" s="103">
        <v>250000</v>
      </c>
      <c r="M77" s="103">
        <v>250000</v>
      </c>
      <c r="N77" s="100">
        <f>L77+M77</f>
        <v>500000</v>
      </c>
      <c r="O77" s="108"/>
      <c r="P77" s="56">
        <f t="shared" si="6"/>
        <v>500000</v>
      </c>
      <c r="Q77" s="59">
        <v>500000</v>
      </c>
      <c r="R77" s="59">
        <v>100000</v>
      </c>
      <c r="S77" s="59">
        <v>400000</v>
      </c>
      <c r="T77" s="47" t="s">
        <v>155</v>
      </c>
    </row>
    <row r="78" spans="2:20" ht="37.5" customHeight="1">
      <c r="B78" s="42" t="s">
        <v>43</v>
      </c>
      <c r="C78" s="42" t="s">
        <v>194</v>
      </c>
      <c r="D78" s="58" t="s">
        <v>195</v>
      </c>
      <c r="E78" s="50" t="s">
        <v>136</v>
      </c>
      <c r="F78" s="86"/>
      <c r="G78" s="86"/>
      <c r="H78" s="86"/>
      <c r="I78" s="75">
        <v>0</v>
      </c>
      <c r="J78" s="75">
        <v>26000</v>
      </c>
      <c r="K78" s="75">
        <f>I78+J78</f>
        <v>26000</v>
      </c>
      <c r="L78" s="100"/>
      <c r="M78" s="100"/>
      <c r="N78" s="100"/>
      <c r="O78" s="106"/>
      <c r="P78" s="56">
        <f t="shared" si="6"/>
        <v>26000</v>
      </c>
      <c r="Q78" s="56">
        <v>26000</v>
      </c>
      <c r="R78" s="56">
        <v>26000</v>
      </c>
      <c r="S78" s="56"/>
      <c r="T78" s="45"/>
    </row>
    <row r="79" spans="2:20" ht="19.5" customHeight="1">
      <c r="B79" s="136" t="s">
        <v>161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8"/>
    </row>
    <row r="80" spans="2:20" ht="37.5" customHeight="1">
      <c r="B80" s="82" t="s">
        <v>23</v>
      </c>
      <c r="C80" s="82" t="s">
        <v>162</v>
      </c>
      <c r="D80" s="83" t="s">
        <v>163</v>
      </c>
      <c r="E80" s="84" t="s">
        <v>164</v>
      </c>
      <c r="F80" s="90"/>
      <c r="G80" s="90"/>
      <c r="H80" s="90"/>
      <c r="I80" s="98">
        <v>0</v>
      </c>
      <c r="J80" s="98">
        <v>150000</v>
      </c>
      <c r="K80" s="97">
        <f>I80+J80</f>
        <v>150000</v>
      </c>
      <c r="L80" s="104"/>
      <c r="M80" s="104"/>
      <c r="N80" s="104"/>
      <c r="O80" s="109"/>
      <c r="P80" s="56">
        <f>H80+K80+N80+O80</f>
        <v>150000</v>
      </c>
      <c r="Q80" s="81">
        <v>150000</v>
      </c>
      <c r="R80" s="81">
        <v>150000</v>
      </c>
      <c r="S80" s="81"/>
      <c r="T80" s="85"/>
    </row>
    <row r="81" spans="2:20" ht="19.5" customHeight="1">
      <c r="B81" s="136" t="s">
        <v>196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8"/>
    </row>
    <row r="82" spans="2:20" ht="41.25" customHeight="1">
      <c r="B82" s="43" t="s">
        <v>23</v>
      </c>
      <c r="C82" s="43" t="s">
        <v>197</v>
      </c>
      <c r="D82" s="66" t="s">
        <v>198</v>
      </c>
      <c r="E82" s="51" t="s">
        <v>199</v>
      </c>
      <c r="F82" s="91"/>
      <c r="G82" s="91"/>
      <c r="H82" s="91"/>
      <c r="I82" s="99">
        <v>0</v>
      </c>
      <c r="J82" s="99">
        <v>40000</v>
      </c>
      <c r="K82" s="97">
        <f>I82+J82</f>
        <v>40000</v>
      </c>
      <c r="L82" s="105"/>
      <c r="M82" s="105"/>
      <c r="N82" s="105"/>
      <c r="O82" s="110"/>
      <c r="P82" s="56">
        <f>H82+K82+N82+O82</f>
        <v>40000</v>
      </c>
      <c r="Q82" s="60">
        <v>40000</v>
      </c>
      <c r="R82" s="60">
        <v>40000</v>
      </c>
      <c r="S82" s="60"/>
      <c r="T82" s="44"/>
    </row>
    <row r="83" spans="2:20" ht="62.25" customHeight="1">
      <c r="B83" s="119" t="s">
        <v>72</v>
      </c>
      <c r="C83" s="120"/>
      <c r="D83" s="120"/>
      <c r="E83" s="121"/>
      <c r="F83" s="33">
        <v>2007</v>
      </c>
      <c r="G83" s="33" t="s">
        <v>200</v>
      </c>
      <c r="H83" s="92" t="s">
        <v>201</v>
      </c>
      <c r="I83" s="33">
        <v>2008</v>
      </c>
      <c r="J83" s="33" t="s">
        <v>200</v>
      </c>
      <c r="K83" s="92" t="s">
        <v>202</v>
      </c>
      <c r="L83" s="33">
        <v>2009</v>
      </c>
      <c r="M83" s="33" t="s">
        <v>200</v>
      </c>
      <c r="N83" s="92" t="s">
        <v>206</v>
      </c>
      <c r="O83" s="33">
        <v>2010</v>
      </c>
      <c r="P83" s="21" t="s">
        <v>143</v>
      </c>
      <c r="Q83" s="21" t="s">
        <v>144</v>
      </c>
      <c r="R83" s="21" t="s">
        <v>145</v>
      </c>
      <c r="S83" s="145" t="s">
        <v>146</v>
      </c>
      <c r="T83" s="21"/>
    </row>
    <row r="84" spans="2:20" ht="19.5" customHeight="1">
      <c r="B84" s="122"/>
      <c r="C84" s="123"/>
      <c r="D84" s="123"/>
      <c r="E84" s="124"/>
      <c r="F84" s="61">
        <f>SUM(F16:F32)+SUM(F34:F35)+SUM(F37:F42)+SUM(F44:F57)+SUM(F62:F64)+F67+SUM(F70:F71)+SUM(F73:F77)+F80</f>
        <v>8701839</v>
      </c>
      <c r="G84" s="61">
        <f>SUM(G16:G32)+SUM(G34:G35)+SUM(G37:G42)+SUM(G44:G57)+SUM(G62:G64)+SUM(G67:G68)+SUM(G70:G71)+SUM(G73:G77)+G80</f>
        <v>-566700</v>
      </c>
      <c r="H84" s="61">
        <f>SUM(H16:H32)+SUM(H34:H35)+SUM(H37:H42)+SUM(H44:H57)+SUM(H62:H64)+SUM(H67:H68)+SUM(H70:H71)+SUM(H73:H77)+H80</f>
        <v>8135139</v>
      </c>
      <c r="I84" s="61">
        <f aca="true" t="shared" si="7" ref="I84:S84">SUM(I16:I32)+SUM(I34:I35)+SUM(I37:I42)+SUM(I44:I60)+SUM(I62:I65)+SUM(I67:I68)+SUM(I70:I71)+SUM(I73:I78)+I80+I82</f>
        <v>9430000</v>
      </c>
      <c r="J84" s="61">
        <f t="shared" si="7"/>
        <v>-4849000</v>
      </c>
      <c r="K84" s="61">
        <f t="shared" si="7"/>
        <v>4581000</v>
      </c>
      <c r="L84" s="61">
        <f t="shared" si="7"/>
        <v>12650000</v>
      </c>
      <c r="M84" s="61">
        <f t="shared" si="7"/>
        <v>2450000</v>
      </c>
      <c r="N84" s="61">
        <f t="shared" si="7"/>
        <v>15100000</v>
      </c>
      <c r="O84" s="61">
        <f t="shared" si="7"/>
        <v>11600000</v>
      </c>
      <c r="P84" s="61">
        <f t="shared" si="7"/>
        <v>39416139</v>
      </c>
      <c r="Q84" s="61">
        <f t="shared" si="7"/>
        <v>47513139</v>
      </c>
      <c r="R84" s="61">
        <f t="shared" si="7"/>
        <v>14221086</v>
      </c>
      <c r="S84" s="61">
        <f t="shared" si="7"/>
        <v>33292053</v>
      </c>
      <c r="T84" s="19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ht="12.75">
      <c r="B88" s="1"/>
    </row>
    <row r="89" ht="12.75">
      <c r="B89" s="1"/>
    </row>
    <row r="90" ht="12.75">
      <c r="B90" s="1"/>
    </row>
  </sheetData>
  <mergeCells count="24">
    <mergeCell ref="D5:S5"/>
    <mergeCell ref="C8:E9"/>
    <mergeCell ref="F8:T9"/>
    <mergeCell ref="B15:T15"/>
    <mergeCell ref="E10:E13"/>
    <mergeCell ref="F10:F13"/>
    <mergeCell ref="G10:G13"/>
    <mergeCell ref="H10:H13"/>
    <mergeCell ref="I10:I13"/>
    <mergeCell ref="J10:J13"/>
    <mergeCell ref="B33:T33"/>
    <mergeCell ref="B36:T36"/>
    <mergeCell ref="B43:T43"/>
    <mergeCell ref="B61:T61"/>
    <mergeCell ref="B66:T66"/>
    <mergeCell ref="B69:T69"/>
    <mergeCell ref="B72:T72"/>
    <mergeCell ref="B83:E84"/>
    <mergeCell ref="B79:T79"/>
    <mergeCell ref="B81:T81"/>
    <mergeCell ref="L10:L13"/>
    <mergeCell ref="M10:M13"/>
    <mergeCell ref="N10:N13"/>
    <mergeCell ref="K10:K13"/>
  </mergeCells>
  <printOptions/>
  <pageMargins left="0" right="0" top="0.5905511811023623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2:L3"/>
  <sheetViews>
    <sheetView workbookViewId="0" topLeftCell="A1">
      <selection activeCell="L1" sqref="L1"/>
    </sheetView>
  </sheetViews>
  <sheetFormatPr defaultColWidth="9.00390625" defaultRowHeight="12.75"/>
  <sheetData>
    <row r="2" ht="12.75">
      <c r="L2" s="41"/>
    </row>
    <row r="3" ht="12.75">
      <c r="L3" s="4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2007-11-27T07:00:04Z</cp:lastPrinted>
  <dcterms:created xsi:type="dcterms:W3CDTF">2007-06-04T20:11:31Z</dcterms:created>
  <dcterms:modified xsi:type="dcterms:W3CDTF">2007-11-27T08:52:56Z</dcterms:modified>
  <cp:category/>
  <cp:version/>
  <cp:contentType/>
  <cp:contentStatus/>
</cp:coreProperties>
</file>