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386" windowWidth="8340" windowHeight="11640" tabRatio="937" activeTab="11"/>
  </bookViews>
  <sheets>
    <sheet name="dochody" sheetId="1" r:id="rId1"/>
    <sheet name="wydatki" sheetId="2" r:id="rId2"/>
    <sheet name="doch.wyd.adm.rząd." sheetId="3" r:id="rId3"/>
    <sheet name="przychody,rozchody" sheetId="4" r:id="rId4"/>
    <sheet name="dotacje rozwojowe" sheetId="5" r:id="rId5"/>
    <sheet name="dotacja dla zakł.budż." sheetId="6" r:id="rId6"/>
    <sheet name="dotacje podm." sheetId="7" r:id="rId7"/>
    <sheet name="dotacje celowe" sheetId="8" r:id="rId8"/>
    <sheet name="plan zakł.bud.doch.wł." sheetId="9" r:id="rId9"/>
    <sheet name="GFOŚiGW" sheetId="10" r:id="rId10"/>
    <sheet name="zad.inwest." sheetId="11" r:id="rId11"/>
    <sheet name="WPI" sheetId="12" r:id="rId12"/>
  </sheets>
  <definedNames/>
  <calcPr fullCalcOnLoad="1"/>
</workbook>
</file>

<file path=xl/sharedStrings.xml><?xml version="1.0" encoding="utf-8"?>
<sst xmlns="http://schemas.openxmlformats.org/spreadsheetml/2006/main" count="1517" uniqueCount="758">
  <si>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</si>
  <si>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</si>
  <si>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</si>
  <si>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</si>
  <si>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</si>
  <si>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</si>
  <si>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</si>
  <si>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</si>
  <si>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</si>
  <si>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</si>
  <si>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</si>
  <si>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</si>
  <si>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</si>
  <si>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</si>
  <si>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</si>
  <si>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</si>
  <si>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</si>
  <si>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</si>
  <si>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</si>
  <si>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</si>
  <si>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</si>
  <si>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</si>
  <si>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</si>
  <si>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</si>
  <si>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</si>
  <si>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</si>
  <si>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</si>
  <si>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</si>
  <si>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</si>
  <si>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</si>
  <si>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</si>
  <si>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</si>
  <si>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</si>
  <si>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</si>
  <si>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</si>
  <si>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</si>
  <si>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</si>
  <si>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</si>
  <si>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</si>
  <si>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</si>
  <si>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</si>
  <si>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</si>
  <si>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</si>
  <si>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</si>
  <si>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</si>
  <si>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</si>
  <si>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</si>
  <si>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</si>
  <si>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</si>
  <si>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</si>
  <si>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</si>
  <si>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</si>
  <si>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</si>
  <si>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</si>
  <si>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</si>
  <si>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</si>
  <si>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</si>
  <si>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</si>
  <si>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</si>
  <si>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</si>
  <si>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</si>
  <si>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</si>
  <si>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</si>
  <si>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</si>
  <si>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</si>
  <si>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</si>
  <si>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</si>
  <si>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</si>
  <si>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</si>
  <si>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</si>
  <si>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</si>
  <si>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</si>
  <si>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</si>
  <si>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</si>
  <si>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</si>
  <si>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</si>
  <si>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</si>
  <si>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</si>
  <si>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</si>
  <si>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</si>
  <si>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</si>
  <si>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Dotacje celowe otrzymane z bp na realizację własnych zadań bieżących gmin - dożywianie dzieci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</si>
  <si>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</si>
  <si>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</si>
  <si>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</si>
  <si>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</si>
  <si>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</si>
  <si>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</si>
  <si>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</si>
  <si>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</si>
  <si>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</si>
  <si>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</si>
  <si>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</si>
  <si>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</si>
  <si>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</si>
  <si>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</si>
  <si>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</si>
  <si>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</si>
  <si>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</si>
  <si>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</si>
  <si>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</si>
  <si>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</si>
  <si>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</si>
  <si>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</si>
  <si>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</si>
  <si>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</si>
  <si>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</si>
  <si>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</si>
  <si>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</si>
  <si>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</si>
  <si>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</si>
  <si>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</si>
  <si>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</si>
  <si>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</si>
  <si>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</si>
  <si>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</si>
  <si>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</si>
  <si>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</si>
  <si>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</si>
  <si>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§ 982</t>
  </si>
  <si>
    <t>Rozchody z tytułu innych rozliczeń</t>
  </si>
  <si>
    <t>§ 995</t>
  </si>
  <si>
    <t>Nazwa instytucji</t>
  </si>
  <si>
    <t>Kwota dotacji</t>
  </si>
  <si>
    <t>Gminne Centrum Kultury - GOK Duszniki</t>
  </si>
  <si>
    <t>Gminne Centrum Kultury - OSIR Duszniki</t>
  </si>
  <si>
    <t>Ogółem</t>
  </si>
  <si>
    <t>Plan przychodów i wydatków zakladów budżetowych,gospodarstw pomocniczych</t>
  </si>
  <si>
    <t>Wyszczególnienie</t>
  </si>
  <si>
    <t>Przychody*</t>
  </si>
  <si>
    <t>Wydatki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</si>
  <si>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</si>
  <si>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</si>
  <si>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</si>
  <si>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</si>
  <si>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</si>
  <si>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</si>
  <si>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</si>
  <si>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Zakłady budżetowe</t>
  </si>
  <si>
    <t>x</t>
  </si>
  <si>
    <t>z tego:</t>
  </si>
  <si>
    <t>1. Dostarczanie wody</t>
  </si>
  <si>
    <t>2. Zakłady Gospodarki mieszkaniowej</t>
  </si>
  <si>
    <t>II.</t>
  </si>
  <si>
    <t>Gospodarstwa pomocnicze</t>
  </si>
  <si>
    <t>III.</t>
  </si>
  <si>
    <t>W odniesieniu do dochodów własnych jednostek budżetowych:</t>
  </si>
  <si>
    <t>**   stan środków pieniężnych</t>
  </si>
  <si>
    <t>*** źródła dochodów wskazanych przez Radę</t>
  </si>
  <si>
    <t>Załącznik Nr 4 do</t>
  </si>
  <si>
    <t>Dotacje na zadania zlecone</t>
  </si>
  <si>
    <t>750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</si>
  <si>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</si>
  <si>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</si>
  <si>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</si>
  <si>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</si>
  <si>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</si>
  <si>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</si>
  <si>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urzędy naczelnych organów władzy państwowej, kontroli i ochrony prawa</t>
  </si>
  <si>
    <t>754</t>
  </si>
  <si>
    <t>852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</si>
  <si>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</si>
  <si>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</si>
  <si>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</si>
  <si>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</si>
  <si>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</si>
  <si>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</si>
  <si>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</si>
  <si>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</si>
  <si>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</si>
  <si>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</si>
  <si>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</si>
  <si>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</si>
  <si>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</si>
  <si>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</si>
  <si>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</si>
  <si>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wydatki osobowe nie zaliczane do wynagrodzeń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</si>
  <si>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</si>
  <si>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</si>
  <si>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</si>
  <si>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</si>
  <si>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</si>
  <si>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</si>
  <si>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</si>
  <si>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</si>
  <si>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</si>
  <si>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 xml:space="preserve">odpisy na zakładowy fundusz świadczeń socjalnych </t>
  </si>
  <si>
    <t>wydatki na zakupy inwestycyjne jednostek budżetowych</t>
  </si>
  <si>
    <t>składki na ubezpieczenia zdrowotne</t>
  </si>
  <si>
    <t>zasiłki i pomoc w naturze oraz składki na ubezpieczenia społeczne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</si>
  <si>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</si>
  <si>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</si>
  <si>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</si>
  <si>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</si>
  <si>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</si>
  <si>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</si>
  <si>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</si>
  <si>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</si>
  <si>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</si>
  <si>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</si>
  <si>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</si>
  <si>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</si>
  <si>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</si>
  <si>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</si>
  <si>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Zakup sprzętu komputerowego z oprogramowaniem dla Urzędu Gminy</t>
  </si>
  <si>
    <t>921</t>
  </si>
  <si>
    <t>KULTURA I OCHRONA DZIEDZICTWA NARODOWEGO</t>
  </si>
  <si>
    <t>92116</t>
  </si>
  <si>
    <t>Biblioteki</t>
  </si>
  <si>
    <t>926</t>
  </si>
  <si>
    <t>KULTURA FIZYCZNA I SPORT</t>
  </si>
  <si>
    <t>92601</t>
  </si>
  <si>
    <t>OGÓŁEM</t>
  </si>
  <si>
    <t>01009</t>
  </si>
  <si>
    <t>spółki wodne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</si>
  <si>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</si>
  <si>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</si>
  <si>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</si>
  <si>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</si>
  <si>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</si>
  <si>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</si>
  <si>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4210</t>
  </si>
  <si>
    <t>600</t>
  </si>
  <si>
    <t>60004</t>
  </si>
  <si>
    <t>lokalny transport zbiorowy</t>
  </si>
  <si>
    <t>6300</t>
  </si>
  <si>
    <t>60014</t>
  </si>
  <si>
    <t>drogi publiczne powiatowe</t>
  </si>
  <si>
    <t>60016</t>
  </si>
  <si>
    <t>drogi publiczne gminne</t>
  </si>
  <si>
    <t>4430</t>
  </si>
  <si>
    <t>700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</si>
  <si>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</si>
  <si>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</si>
  <si>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</si>
  <si>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</si>
  <si>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</si>
  <si>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</si>
  <si>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</si>
  <si>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</si>
  <si>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</si>
  <si>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</si>
  <si>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</si>
  <si>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</si>
  <si>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</si>
  <si>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</si>
  <si>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</si>
  <si>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</si>
  <si>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</si>
  <si>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</si>
  <si>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zagraniczne</t>
  </si>
  <si>
    <t>75023</t>
  </si>
  <si>
    <t>urzędy gmin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</si>
  <si>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</si>
  <si>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</si>
  <si>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</si>
  <si>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</si>
  <si>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</si>
  <si>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</si>
  <si>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</si>
  <si>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</si>
  <si>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</si>
  <si>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</si>
  <si>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75075</t>
  </si>
  <si>
    <t>promocja jednostek samorządu terytorialnego</t>
  </si>
  <si>
    <t>pozostała działalność</t>
  </si>
  <si>
    <t>urzędy naczelnych organów władzy państwowej,kontroli i ochrony prawa</t>
  </si>
  <si>
    <t>zakup usług pozostałych-zadania zlecone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</si>
  <si>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</si>
  <si>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</si>
  <si>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</si>
  <si>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</si>
  <si>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</si>
  <si>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</si>
  <si>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</si>
  <si>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</si>
  <si>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</si>
  <si>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</si>
  <si>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</si>
  <si>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</si>
  <si>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</si>
  <si>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</si>
  <si>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</si>
  <si>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4240</t>
  </si>
  <si>
    <t>zakup pomocy naukowych,dydaktycznych i książek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</si>
  <si>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</si>
  <si>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</si>
  <si>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</si>
  <si>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</si>
  <si>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</si>
  <si>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</si>
  <si>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</si>
  <si>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</si>
  <si>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</si>
  <si>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</si>
  <si>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</si>
  <si>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</si>
  <si>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</si>
  <si>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</si>
  <si>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</si>
  <si>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</si>
  <si>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</si>
  <si>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</si>
  <si>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</si>
  <si>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</si>
  <si>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</si>
  <si>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</si>
  <si>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</si>
  <si>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</si>
  <si>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zakup środków żywności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</si>
  <si>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</si>
  <si>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</si>
  <si>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</si>
  <si>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</si>
  <si>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</si>
  <si>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</si>
  <si>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</si>
  <si>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podróże służbowe krajowe-zadania zlecone</t>
  </si>
  <si>
    <t>odpisy na zakładowy fundusz świadczeń socjalnych-zadania zlecone</t>
  </si>
  <si>
    <t>4740</t>
  </si>
  <si>
    <t>zakup materiałów papierniczych do ksero</t>
  </si>
  <si>
    <t>4750</t>
  </si>
  <si>
    <t>składki na ubezpieczenia zdrowotne - zadania zlecone</t>
  </si>
  <si>
    <t>zasiłki i pomoc w naturze oraz składki na ubezpieczenie społeczne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</si>
  <si>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</si>
  <si>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</si>
  <si>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</si>
  <si>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</si>
  <si>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</si>
  <si>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</si>
  <si>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</si>
  <si>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</si>
  <si>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</si>
  <si>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</si>
  <si>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</si>
  <si>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</si>
  <si>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</si>
  <si>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</si>
  <si>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</si>
  <si>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</si>
  <si>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świetlice szkolne</t>
  </si>
  <si>
    <t>900</t>
  </si>
  <si>
    <t>90003</t>
  </si>
  <si>
    <t>oczyszczanie miast i wsi</t>
  </si>
  <si>
    <t>dotacja przedmiotowa z budżetu dla zakładu budżetow.</t>
  </si>
  <si>
    <t>90004</t>
  </si>
  <si>
    <t>utrzymanie zieleni w miastach i gminach</t>
  </si>
  <si>
    <t>90015</t>
  </si>
  <si>
    <t>oświetlenie ulic, placów i dróg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</si>
  <si>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</si>
  <si>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</si>
  <si>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</si>
  <si>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</si>
  <si>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</si>
  <si>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biblioteki</t>
  </si>
  <si>
    <t>92120</t>
  </si>
  <si>
    <t>ochrona i konserwacja zabytków</t>
  </si>
  <si>
    <t>92195</t>
  </si>
  <si>
    <t>obiekty sportowe</t>
  </si>
  <si>
    <t>92605</t>
  </si>
  <si>
    <t>zadania w zakresie kultury fizycznej i sportu</t>
  </si>
  <si>
    <t>WYDATKI  OGÓŁEM</t>
  </si>
  <si>
    <t>Nazwa</t>
  </si>
  <si>
    <t>Kredyty i pożyczki zagraniczne</t>
  </si>
  <si>
    <t>§ 953</t>
  </si>
  <si>
    <t>9.</t>
  </si>
  <si>
    <t xml:space="preserve">§ 941 do 944 </t>
  </si>
  <si>
    <t>Inne rozliczenia krajowe (wolne środki)</t>
  </si>
  <si>
    <t>Kredyty krajowe</t>
  </si>
  <si>
    <t>Pożyczki krajowe</t>
  </si>
  <si>
    <t>Spłaty kredytów krajowych</t>
  </si>
  <si>
    <t>Spłaty pożyczek krajowych</t>
  </si>
  <si>
    <t>Spłaty pożyczek zagranicznych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</si>
  <si>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</si>
  <si>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</si>
  <si>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</si>
  <si>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</si>
  <si>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</si>
  <si>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</si>
  <si>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</si>
  <si>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*    dochody</t>
  </si>
  <si>
    <t>Rachunek dochodów własnych</t>
  </si>
  <si>
    <t>Plan przychodów i wydatków Gminnego Funduszu</t>
  </si>
  <si>
    <t>Stan środków obrotowych na początek roku</t>
  </si>
  <si>
    <t>Przychody</t>
  </si>
  <si>
    <t>Wydatki bieżące</t>
  </si>
  <si>
    <t>Wydatki majątkowe</t>
  </si>
  <si>
    <t>IV.</t>
  </si>
  <si>
    <t>Stan środków obrotowych na koniec roku</t>
  </si>
  <si>
    <r>
      <t>§</t>
    </r>
    <r>
      <rPr>
        <sz val="10"/>
        <rFont val="Arial CE"/>
        <family val="2"/>
      </rPr>
      <t xml:space="preserve"> 0690 - Wpływy z różnych opłat</t>
    </r>
  </si>
  <si>
    <t>§ 4210 - Zakup materiałów i wyposażenia</t>
  </si>
  <si>
    <t xml:space="preserve">§ </t>
  </si>
  <si>
    <t>§ 4300 - Zakup usług pozostałych</t>
  </si>
  <si>
    <t>§ 4270 - Zakup usług remontowych</t>
  </si>
  <si>
    <t>§ 4410 - Podróże służbowe krajowe</t>
  </si>
  <si>
    <t>Nazwa zadania</t>
  </si>
  <si>
    <t>Załącznik Nr 9 do</t>
  </si>
  <si>
    <t>0430</t>
  </si>
  <si>
    <t>Wpływy z opłaty targowej</t>
  </si>
  <si>
    <t>Dowozy</t>
  </si>
  <si>
    <t>0830</t>
  </si>
  <si>
    <t>Wpływy z usług</t>
  </si>
  <si>
    <t>01008</t>
  </si>
  <si>
    <t>melioracje</t>
  </si>
  <si>
    <t>szkolenia radnych, sołtysów</t>
  </si>
  <si>
    <t>85153</t>
  </si>
  <si>
    <t>90002</t>
  </si>
  <si>
    <t>gospodarka odpadami</t>
  </si>
  <si>
    <t>2830</t>
  </si>
  <si>
    <t>2350</t>
  </si>
  <si>
    <t>dochody budżetu państwa związane z realizacją zadań zlecanych jst</t>
  </si>
  <si>
    <t xml:space="preserve">UG Duszniki </t>
  </si>
  <si>
    <t>opłaty czynszowe za pomieszczenia biurowe</t>
  </si>
  <si>
    <t>dotacja celowa z budżetu na finansowanie lub dofinansowanie zadań zleconych do realizacji pozostałym jednostkom niezaliczanym do sektora finan.publicznych</t>
  </si>
  <si>
    <t>Gimnazja</t>
  </si>
  <si>
    <t>GZO Duszniki</t>
  </si>
  <si>
    <t>wpłaty gmin na rzecz innych jst na dofinansowanie zadań bieżących</t>
  </si>
  <si>
    <t>dotacja celowa z budżetu na finansowanie lub dofinansowanie zadań zleconych do realizacji pozostałym jednostkom niezaliczanym do sektora finan.publicznych w zakresie polityki społecznej</t>
  </si>
  <si>
    <t>dotacja celowa z budżetu na finansowanie lub dofinansowanie zadań zleconych do realizacji pozostałym jednostkom niezaliczanym do sektora finan.publicznych w zakresie kultury</t>
  </si>
  <si>
    <t>dotacja celowa z budżetu na finansowanie lub dofinansowanie zadań zleconych do realizacji pozostałym jednostkom niezaliczanym do sektora finan.publicznych w zakresie sportu</t>
  </si>
  <si>
    <t>3. Pozostała działalnośc</t>
  </si>
  <si>
    <t>4. Cmentarze</t>
  </si>
  <si>
    <t>5. Gospodarka ściekowai ochrona wód</t>
  </si>
  <si>
    <t>6. Oczyszczanie miast i wsi</t>
  </si>
  <si>
    <t>wydatki na pomoc finansową  udzielaną między jednistkami samorządu terytorialnego na dofinansowanie własnych zadań inwestycyjnych i zakupów inwestycyjnych</t>
  </si>
  <si>
    <t>zwalczanie narkomanii</t>
  </si>
  <si>
    <t>Wpływy z innych lokalnych opłat pobieranych przez jst, tj. renta planistyczna, opłata adiacencka, wpis-zmiana do edg.</t>
  </si>
  <si>
    <t>90013</t>
  </si>
  <si>
    <t>schroniska dla zwierząt</t>
  </si>
  <si>
    <t>4118</t>
  </si>
  <si>
    <t>4119</t>
  </si>
  <si>
    <t>4128</t>
  </si>
  <si>
    <t>4129</t>
  </si>
  <si>
    <t>4178</t>
  </si>
  <si>
    <t>4218</t>
  </si>
  <si>
    <t>4219</t>
  </si>
  <si>
    <t>4308</t>
  </si>
  <si>
    <t>4309</t>
  </si>
  <si>
    <t>Załącznik Nr 6 do</t>
  </si>
  <si>
    <t xml:space="preserve">                                          Załącznik Nr 8 do</t>
  </si>
  <si>
    <t>Załącznik Nr 10 do</t>
  </si>
  <si>
    <t>Plan dochodów budżetu gminy na 2009r.</t>
  </si>
  <si>
    <t>Wydatki budżetu gminy na 2009r.</t>
  </si>
  <si>
    <t>I. Dochody i wydatki związane z realizacją zadań z zakresu administracji rządowej zleconych gminie i innych zadań zleconych odrębnymi ustawami w 2009r.</t>
  </si>
  <si>
    <t xml:space="preserve">                                 Przychody i rozchody budżetu w 2009r.</t>
  </si>
  <si>
    <t>Zakres i kwota dotacji dla zakładu budżetowego w 2009r.</t>
  </si>
  <si>
    <t>Pozostałe dotacje związane z realizacją zadań gminy w 2009r.</t>
  </si>
  <si>
    <t>Dotacje celowe na zadania własne gminy realizowane przez podmioty należące i nienależące do sektora finansów publicznych w 2009r.</t>
  </si>
  <si>
    <t xml:space="preserve"> oraz plany dochodów i wydatków rachunku dochodów własnych na 2009r. </t>
  </si>
  <si>
    <t>Ochrony Środowiska i Gospodarki Wodnej w 2009r.</t>
  </si>
  <si>
    <t xml:space="preserve">                      Zadania inwestycyjne w 2009r.</t>
  </si>
  <si>
    <t>Plan
2009r.</t>
  </si>
  <si>
    <t>Plan 2009r.</t>
  </si>
  <si>
    <t>Plan na 2009r.</t>
  </si>
  <si>
    <t>Plan wydatków majątkowych na 2009r.</t>
  </si>
  <si>
    <t>II. Dochody budżetu państwa związane z realizacją zadań zleconych jednostkom samorządu terytorialnegoz w 2009r.</t>
  </si>
  <si>
    <t>Dotacja rozwojowa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</si>
  <si>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ścieków odprowadzanych do kanalizacji sanitarnej</t>
    </r>
  </si>
  <si>
    <t>Biblioteka Gminna Duszniki</t>
  </si>
  <si>
    <t>630</t>
  </si>
  <si>
    <t>TURYSTYKA</t>
  </si>
  <si>
    <t>90001</t>
  </si>
  <si>
    <t>gospodarka ściekowa</t>
  </si>
  <si>
    <t>90095</t>
  </si>
  <si>
    <t>Projekty wod-kan, gaz teren za UG D-ki</t>
  </si>
  <si>
    <t>Drogi publiczne gminne</t>
  </si>
  <si>
    <t>Budowa zasilania energetycznego Sali gimastycznej w Dusznikach</t>
  </si>
  <si>
    <t>Budowa Biblioteki w Dusznikach</t>
  </si>
  <si>
    <t>Budowa kanalizacji sanitarnej i wodociągu w Wilczynie (w tym pożyczka z WFOŚiGW w wysokości 2.100.000zł)</t>
  </si>
  <si>
    <t>Projekty budowy kanalizacji sanitarnych</t>
  </si>
  <si>
    <t>Odnowa wsi oraz zachowanie i ochrona dziedzictwa kulturowego WIEŚ NIEWIERZ i CHEŁMINKO</t>
  </si>
  <si>
    <t xml:space="preserve">                                    Załącznik Nr 11 do</t>
  </si>
  <si>
    <t>Przełożenie linii energetycznej w Niewierzu i Chełminku</t>
  </si>
  <si>
    <t>dotacja celowa z budżetu na finansowanie lub dofinansowanie zadań zleconych do realizacji pozostałym jednostkom niezaliczanym do sektora finan.publicznych w zakresie przeciwdziałania alkoholizmowi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</si>
  <si>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</si>
  <si>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</si>
  <si>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</si>
  <si>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</si>
  <si>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</si>
  <si>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</si>
  <si>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</si>
  <si>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</si>
  <si>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</si>
  <si>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</si>
  <si>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</si>
  <si>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</si>
  <si>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</si>
  <si>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</si>
  <si>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</si>
  <si>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</si>
  <si>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</si>
  <si>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</si>
  <si>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</si>
  <si>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</si>
  <si>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</si>
  <si>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</si>
  <si>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</si>
  <si>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</si>
  <si>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</si>
  <si>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2008r.</t>
  </si>
  <si>
    <t>2009 r.</t>
  </si>
  <si>
    <t>2010 r.</t>
  </si>
  <si>
    <t>Wydatki bieżące razem:</t>
  </si>
  <si>
    <t>2.1</t>
  </si>
  <si>
    <t>Kapitał Ludzki</t>
  </si>
  <si>
    <t>Rozwój wykształcenia i kompetencji w regionach</t>
  </si>
  <si>
    <t>9.5 Oddolne inicjatywy edukacyjne na obszarach wiejskich</t>
  </si>
  <si>
    <t>Mały Odkrywca w Przedszkolu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</si>
  <si>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</si>
  <si>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</si>
  <si>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</si>
  <si>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853/85395</t>
  </si>
  <si>
    <t>Załącznik Nr 5 do</t>
  </si>
  <si>
    <t>Wydatki* na programy i projekty ze środków z budżetu UE oraz innych środków ze źródeł zagranicznych niepodlegających zwrotowi w 2009r.</t>
  </si>
  <si>
    <t xml:space="preserve">Pomoc finansowa na dofinansowanie remontów dróg powiatowych (w tym w Niewierzu) </t>
  </si>
  <si>
    <t>Budowa kotłowni gazowego ogrzewania wraz z cęściową wymianą instalacji w kompleksie oświatowym w Dusznikach</t>
  </si>
  <si>
    <r>
      <t xml:space="preserve">świadczenia społ.- zad.wł. </t>
    </r>
    <r>
      <rPr>
        <sz val="8"/>
        <rFont val="Arial CE"/>
        <family val="0"/>
      </rPr>
      <t>(w tym dożywianie 35.000,00zł)</t>
    </r>
  </si>
  <si>
    <t xml:space="preserve">                                                              Uchwały Rady Gminy Duszniki Nr XXXVII/240/08</t>
  </si>
  <si>
    <t xml:space="preserve">                                                              z dnia 30 grudnia 2008r.</t>
  </si>
  <si>
    <t>Uchwały Rady Gminy Duszniki Nr XXXVII/240/08</t>
  </si>
  <si>
    <t>z dnia 30 grudnia 2008r.</t>
  </si>
  <si>
    <t xml:space="preserve">                                          Uchwały Rady Gminy Duszniki Nr XXXVII/240/08</t>
  </si>
  <si>
    <t xml:space="preserve">                                          z dnia 30 grudnia 2008r.</t>
  </si>
  <si>
    <t xml:space="preserve">                                    Uchwały Rady Gminy Duszniki Nr XXXVII/240/08</t>
  </si>
  <si>
    <t xml:space="preserve">                                    z dnia 30 grudnia 2008r.</t>
  </si>
  <si>
    <t>Załącznik Nr 12 do</t>
  </si>
  <si>
    <t>WIELOLETNI  PROGRAM  INWESTYCYJNY  GMINY  DUSZNIKI  NA  LATA  2007 - 2010</t>
  </si>
  <si>
    <t>ZADANIA  INWESTYCYJNE</t>
  </si>
  <si>
    <t>WIELKOŚĆ  NAKŁADÓW  W  LATACH</t>
  </si>
  <si>
    <t>Klasyfikacja budżetowa</t>
  </si>
  <si>
    <t>Nakłady</t>
  </si>
  <si>
    <t>Symbol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</si>
  <si>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</si>
  <si>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</si>
  <si>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</si>
  <si>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</si>
  <si>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</si>
  <si>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</si>
  <si>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</si>
  <si>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</si>
  <si>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</si>
  <si>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</si>
  <si>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</si>
  <si>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</si>
  <si>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</si>
  <si>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</si>
  <si>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KAN-01</t>
  </si>
  <si>
    <t>Budowa kanalizacji sanitarnej Ceradz Dolny - Grzebienisko</t>
  </si>
  <si>
    <t>010 - 01010 - 6050</t>
  </si>
  <si>
    <t>1 500 000 - WFOŚiGW</t>
  </si>
  <si>
    <t>KAN-02</t>
  </si>
  <si>
    <t>Budowa kanalizacji sanitarnej Niewierz - Duszniki</t>
  </si>
  <si>
    <t>1 600 000 -WFOŚiGW                    1 100 000 - kredyt</t>
  </si>
  <si>
    <t>KAN-03</t>
  </si>
  <si>
    <t>Przełożenie przepompowni ścieków przy hotelu A2                       w Sękowie</t>
  </si>
  <si>
    <t>KAN-04</t>
  </si>
  <si>
    <t>Wykonanie kanalizacji sanitarnej w Sękowie ul.Lipowa</t>
  </si>
  <si>
    <t>KAN-05</t>
  </si>
  <si>
    <t>Budowa kanalizacji sanitarnej i wodociągu tranzytowego Sękowo - Podrzewie</t>
  </si>
  <si>
    <t>1 490 000 - WFOŚiGW</t>
  </si>
  <si>
    <t>KAN-06</t>
  </si>
  <si>
    <t>Budowa kanalizacji sanitarnej Wilczyna - Podrzewie</t>
  </si>
  <si>
    <t>WFOŚiGW</t>
  </si>
  <si>
    <t>KAN-07</t>
  </si>
  <si>
    <t>Budowa kanalizacji sanitarnej w Sędzinach                           i Wierzei</t>
  </si>
  <si>
    <t>środki pomocowe UE</t>
  </si>
  <si>
    <t>KAN-08</t>
  </si>
  <si>
    <t>Budowa kanalizacji sanitarnej w Sędzinku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</si>
  <si>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</si>
  <si>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</si>
  <si>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</si>
  <si>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</si>
  <si>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</si>
  <si>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</si>
  <si>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</si>
  <si>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</si>
  <si>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</si>
  <si>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</si>
  <si>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</si>
  <si>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</si>
  <si>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</si>
  <si>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</si>
  <si>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</si>
  <si>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</si>
  <si>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</si>
  <si>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</si>
  <si>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</si>
  <si>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</si>
  <si>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</si>
  <si>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</si>
  <si>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</si>
  <si>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</si>
  <si>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</si>
  <si>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</si>
  <si>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</si>
  <si>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</si>
  <si>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</si>
  <si>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</si>
  <si>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</si>
  <si>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</si>
  <si>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</si>
  <si>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</si>
  <si>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</si>
  <si>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</si>
  <si>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</si>
  <si>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</si>
  <si>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</si>
  <si>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</si>
  <si>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</si>
  <si>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</si>
  <si>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</si>
  <si>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</si>
  <si>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</si>
  <si>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200 000 - Ministerstwo Sportu</t>
  </si>
  <si>
    <t>OŚW-02</t>
  </si>
  <si>
    <t>Budowa hali gimnastycznej przy SP i Gimnazjum              w Dusznikach</t>
  </si>
  <si>
    <t>801 - 80101 - 6050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</si>
  <si>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</si>
  <si>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</si>
  <si>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</si>
  <si>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</si>
  <si>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</si>
  <si>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</si>
  <si>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</si>
  <si>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</si>
  <si>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</si>
  <si>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</si>
  <si>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</si>
  <si>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</si>
  <si>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</si>
  <si>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</si>
  <si>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</si>
  <si>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</si>
  <si>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</si>
  <si>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</si>
  <si>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</si>
  <si>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</si>
  <si>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</si>
  <si>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</si>
  <si>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</si>
  <si>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</si>
  <si>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</si>
  <si>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</si>
  <si>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</si>
  <si>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</si>
  <si>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</si>
  <si>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</si>
  <si>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Utwardzenie dróg gminnych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</si>
  <si>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</si>
  <si>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</si>
  <si>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</si>
  <si>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</si>
  <si>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</si>
  <si>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</si>
  <si>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</si>
  <si>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</si>
  <si>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</si>
  <si>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</si>
  <si>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</si>
  <si>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</si>
  <si>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</si>
  <si>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</si>
  <si>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</si>
  <si>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</si>
  <si>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</si>
  <si>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</si>
  <si>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</si>
  <si>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</si>
  <si>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</si>
  <si>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</si>
  <si>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</si>
  <si>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</si>
  <si>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</si>
  <si>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</si>
  <si>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</si>
  <si>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Ministerstwo Kultury środki pomocowe UE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</si>
  <si>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</si>
  <si>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</si>
  <si>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</si>
  <si>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</si>
  <si>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</si>
  <si>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KUL-09</t>
  </si>
  <si>
    <t>Budowa monitoringu w GCK Duszniki</t>
  </si>
  <si>
    <t>921 - 92109 -6050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</si>
  <si>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</si>
  <si>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</si>
  <si>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</si>
  <si>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</si>
  <si>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</si>
  <si>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</si>
  <si>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</si>
  <si>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</si>
  <si>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</si>
  <si>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</si>
  <si>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</si>
  <si>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</si>
  <si>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</si>
  <si>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</si>
  <si>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</si>
  <si>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</si>
  <si>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</si>
  <si>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</si>
  <si>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</si>
  <si>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</si>
  <si>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</si>
  <si>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</si>
  <si>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</si>
  <si>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</si>
  <si>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</si>
  <si>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</si>
  <si>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</si>
  <si>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</si>
  <si>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</si>
  <si>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</si>
  <si>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</si>
  <si>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</si>
  <si>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</si>
  <si>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</si>
  <si>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</si>
  <si>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</si>
  <si>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</si>
  <si>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X. OCHRONA ZDROWIA</t>
  </si>
  <si>
    <t>ZDR-01</t>
  </si>
  <si>
    <t>Dofinansowanie zakupu aparatu RTG dla Szpitala w Szamotułach</t>
  </si>
  <si>
    <t>851 - 85111 - 6300</t>
  </si>
  <si>
    <t>XI. GOSPODARKA MIESZKANIOWA</t>
  </si>
  <si>
    <t>MIE-01</t>
  </si>
  <si>
    <t>700-70095-6050</t>
  </si>
  <si>
    <t>RAZEM</t>
  </si>
  <si>
    <t>Nakłady łączne 2007-2010</t>
  </si>
  <si>
    <t>Całkowity koszt zadania</t>
  </si>
  <si>
    <t>Ogółem budżet gminy</t>
  </si>
  <si>
    <t>Ogółem nakłady poza - budżetowe</t>
  </si>
  <si>
    <t>21.</t>
  </si>
  <si>
    <t>22.</t>
  </si>
  <si>
    <t>KAN-18</t>
  </si>
  <si>
    <t>KAN-19</t>
  </si>
  <si>
    <t>Projekty wod-kan, gaz - teren za UG D-ki</t>
  </si>
  <si>
    <t>OŚW-07</t>
  </si>
  <si>
    <t>Budowa kotłowni gazowego ogrzewania wraz z częściową wymianą instalacji w kompleksie oświatowym w Dusznikach</t>
  </si>
  <si>
    <t>DRO-20</t>
  </si>
  <si>
    <t>Dofinansowanie remontów dróg powiatowych</t>
  </si>
  <si>
    <t>ŚWI-01</t>
  </si>
  <si>
    <t xml:space="preserve">1. Urząd Gminy Duszniki </t>
  </si>
  <si>
    <t xml:space="preserve">                                                               Załącznik Nr 1 do</t>
  </si>
  <si>
    <t xml:space="preserve">                                                               Uchwały Rady Gminy Duszniki Nr XXXVII/240/08</t>
  </si>
  <si>
    <t xml:space="preserve">                                                               z dnia 30 grudnia 2008r.</t>
  </si>
  <si>
    <t xml:space="preserve">                                                            Załącznik Nr 2 do</t>
  </si>
  <si>
    <t xml:space="preserve">                                                            Uchwały Rady Gminy Duszniki Nr XXXVII/240/08</t>
  </si>
  <si>
    <t xml:space="preserve">                                                            z dnia 30 grudnia 2008r.</t>
  </si>
  <si>
    <t xml:space="preserve">                                                              Załącznik Nr 3 do</t>
  </si>
  <si>
    <t xml:space="preserve">                                                   Załącznik Nr 7 do</t>
  </si>
  <si>
    <t xml:space="preserve">                                                   Uchwały Rady Gminy Duszniki Nr XXXVII/240/08</t>
  </si>
  <si>
    <t xml:space="preserve">                                                   z dnia 30 grudnia 2008r.</t>
  </si>
  <si>
    <t>Przebudowa drogi gminnej Nr 263511P - ul.Długa w Podrzewiu</t>
  </si>
  <si>
    <t>Rozbudowa i adaptacja budynku hydrofornii na budynek zamieszkania zbiorowego w Niewierzu</t>
  </si>
  <si>
    <t>Adaptacja budynku hydroforni w Niewierzu na budynek zamieszkania zbiorowego</t>
  </si>
  <si>
    <t>Przebudowa drogi gminnej Nr 263511P -ul.Długa w Podrzewiu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</si>
</sst>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77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9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0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i/>
      <sz val="11"/>
      <color indexed="17"/>
      <name val="Arial CE"/>
      <family val="0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1"/>
      <color indexed="25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12"/>
      <name val="Arial CE"/>
      <family val="2"/>
    </font>
    <font>
      <sz val="7"/>
      <name val="Arial"/>
      <family val="0"/>
    </font>
    <font>
      <b/>
      <i/>
      <sz val="9"/>
      <color indexed="17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6"/>
      <name val="Arial"/>
      <family val="0"/>
    </font>
    <font>
      <sz val="12"/>
      <color indexed="12"/>
      <name val="Arial CE"/>
      <family val="0"/>
    </font>
    <font>
      <b/>
      <sz val="10"/>
      <color indexed="17"/>
      <name val="Arial CE"/>
      <family val="0"/>
    </font>
    <font>
      <sz val="8"/>
      <name val="Times New Roman CE"/>
      <family val="1"/>
    </font>
    <font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sz val="14"/>
      <name val="Arial CE"/>
      <family val="0"/>
    </font>
    <font>
      <sz val="8"/>
      <name val="Arial"/>
      <family val="0"/>
    </font>
    <font>
      <b/>
      <i/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7" fillId="0" borderId="0">
      <alignment/>
      <protection/>
    </xf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2" fillId="0" borderId="3" xfId="0" applyFont="1" applyBorder="1" applyAlignment="1" quotePrefix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0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4" fontId="7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7" fontId="3" fillId="2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7" fontId="25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7" fontId="29" fillId="0" borderId="3" xfId="0" applyNumberFormat="1" applyFont="1" applyBorder="1" applyAlignment="1">
      <alignment horizontal="right" vertical="center" wrapText="1"/>
    </xf>
    <xf numFmtId="7" fontId="30" fillId="0" borderId="0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7" fontId="1" fillId="0" borderId="5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7" fontId="25" fillId="0" borderId="6" xfId="0" applyNumberFormat="1" applyFont="1" applyBorder="1" applyAlignment="1">
      <alignment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7" fontId="29" fillId="0" borderId="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31" fillId="0" borderId="0" xfId="0" applyNumberFormat="1" applyFont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7" fontId="25" fillId="0" borderId="13" xfId="0" applyNumberFormat="1" applyFont="1" applyBorder="1" applyAlignment="1">
      <alignment horizontal="righ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7" fontId="1" fillId="0" borderId="5" xfId="0" applyNumberFormat="1" applyFont="1" applyBorder="1" applyAlignment="1">
      <alignment horizontal="right" vertical="center" wrapText="1"/>
    </xf>
    <xf numFmtId="7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 wrapText="1"/>
    </xf>
    <xf numFmtId="7" fontId="31" fillId="0" borderId="0" xfId="0" applyNumberFormat="1" applyFont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7" fontId="25" fillId="0" borderId="2" xfId="0" applyNumberFormat="1" applyFont="1" applyBorder="1" applyAlignment="1">
      <alignment vertical="center" wrapText="1"/>
    </xf>
    <xf numFmtId="8" fontId="2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7" fontId="33" fillId="0" borderId="0" xfId="0" applyNumberFormat="1" applyFont="1" applyBorder="1" applyAlignment="1">
      <alignment horizontal="right" vertical="center" wrapText="1"/>
    </xf>
    <xf numFmtId="0" fontId="34" fillId="2" borderId="8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7" fontId="16" fillId="0" borderId="5" xfId="0" applyNumberFormat="1" applyFont="1" applyBorder="1" applyAlignment="1">
      <alignment vertical="center" wrapText="1"/>
    </xf>
    <xf numFmtId="4" fontId="36" fillId="0" borderId="5" xfId="0" applyNumberFormat="1" applyFont="1" applyFill="1" applyBorder="1" applyAlignment="1">
      <alignment horizontal="right" vertical="center"/>
    </xf>
    <xf numFmtId="4" fontId="36" fillId="0" borderId="5" xfId="0" applyNumberFormat="1" applyFont="1" applyFill="1" applyBorder="1" applyAlignment="1">
      <alignment horizontal="right" vertical="center" wrapText="1"/>
    </xf>
    <xf numFmtId="4" fontId="37" fillId="0" borderId="5" xfId="0" applyNumberFormat="1" applyFont="1" applyFill="1" applyBorder="1" applyAlignment="1">
      <alignment horizontal="left" vertical="center"/>
    </xf>
    <xf numFmtId="0" fontId="38" fillId="0" borderId="5" xfId="0" applyFont="1" applyFill="1" applyBorder="1" applyAlignment="1" quotePrefix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vertical="center" wrapText="1"/>
    </xf>
    <xf numFmtId="4" fontId="38" fillId="0" borderId="5" xfId="0" applyNumberFormat="1" applyFont="1" applyFill="1" applyBorder="1" applyAlignment="1">
      <alignment horizontal="right" vertical="center" wrapText="1"/>
    </xf>
    <xf numFmtId="4" fontId="39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vertical="center" wrapText="1"/>
    </xf>
    <xf numFmtId="4" fontId="40" fillId="0" borderId="5" xfId="0" applyNumberFormat="1" applyFont="1" applyFill="1" applyBorder="1" applyAlignment="1">
      <alignment horizontal="right" vertical="center" wrapText="1"/>
    </xf>
    <xf numFmtId="4" fontId="40" fillId="0" borderId="5" xfId="0" applyNumberFormat="1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 wrapText="1"/>
    </xf>
    <xf numFmtId="4" fontId="37" fillId="0" borderId="5" xfId="0" applyNumberFormat="1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4" fontId="43" fillId="0" borderId="5" xfId="0" applyNumberFormat="1" applyFont="1" applyFill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/>
    </xf>
    <xf numFmtId="8" fontId="17" fillId="0" borderId="5" xfId="0" applyNumberFormat="1" applyFont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center" wrapText="1"/>
    </xf>
    <xf numFmtId="4" fontId="45" fillId="0" borderId="2" xfId="0" applyNumberFormat="1" applyFont="1" applyFill="1" applyBorder="1" applyAlignment="1">
      <alignment horizontal="right" vertical="center" wrapText="1"/>
    </xf>
    <xf numFmtId="4" fontId="47" fillId="0" borderId="2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right" vertical="center" wrapText="1"/>
    </xf>
    <xf numFmtId="4" fontId="49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center" vertical="center" wrapText="1"/>
    </xf>
    <xf numFmtId="4" fontId="48" fillId="0" borderId="0" xfId="0" applyNumberFormat="1" applyFont="1" applyFill="1" applyAlignment="1">
      <alignment vertical="center" wrapText="1"/>
    </xf>
    <xf numFmtId="4" fontId="48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7" fontId="3" fillId="2" borderId="16" xfId="0" applyNumberFormat="1" applyFont="1" applyFill="1" applyBorder="1" applyAlignment="1">
      <alignment horizontal="center" vertical="center"/>
    </xf>
    <xf numFmtId="49" fontId="52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8" fontId="1" fillId="0" borderId="5" xfId="0" applyNumberFormat="1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8" fontId="5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8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8" fontId="28" fillId="0" borderId="5" xfId="0" applyNumberFormat="1" applyFont="1" applyBorder="1" applyAlignment="1">
      <alignment horizontal="center" vertical="center"/>
    </xf>
    <xf numFmtId="8" fontId="32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7" xfId="0" applyNumberFormat="1" applyFont="1" applyBorder="1" applyAlignment="1">
      <alignment horizontal="center" vertical="center" wrapText="1"/>
    </xf>
    <xf numFmtId="7" fontId="25" fillId="0" borderId="7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/>
    </xf>
    <xf numFmtId="7" fontId="31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8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2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/>
    </xf>
    <xf numFmtId="164" fontId="16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54" fillId="0" borderId="0" xfId="0" applyFont="1" applyAlignment="1">
      <alignment vertical="center"/>
    </xf>
    <xf numFmtId="7" fontId="3" fillId="2" borderId="27" xfId="0" applyNumberFormat="1" applyFont="1" applyFill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Border="1" applyAlignment="1">
      <alignment horizontal="right" vertical="center"/>
    </xf>
    <xf numFmtId="49" fontId="28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7" fontId="1" fillId="0" borderId="24" xfId="0" applyNumberFormat="1" applyFont="1" applyFill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7" fontId="1" fillId="0" borderId="2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0" fontId="1" fillId="0" borderId="4" xfId="0" applyFon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164" fontId="39" fillId="0" borderId="24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7" fontId="1" fillId="0" borderId="26" xfId="0" applyNumberFormat="1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7" fontId="25" fillId="0" borderId="0" xfId="0" applyNumberFormat="1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7" fontId="3" fillId="0" borderId="5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0" fillId="0" borderId="5" xfId="0" applyNumberFormat="1" applyFont="1" applyFill="1" applyBorder="1" applyAlignment="1">
      <alignment horizontal="right" vertical="center" wrapText="1"/>
    </xf>
    <xf numFmtId="4" fontId="36" fillId="0" borderId="5" xfId="0" applyNumberFormat="1" applyFont="1" applyFill="1" applyBorder="1" applyAlignment="1">
      <alignment horizontal="right" vertical="center" wrapText="1"/>
    </xf>
    <xf numFmtId="4" fontId="38" fillId="0" borderId="5" xfId="0" applyNumberFormat="1" applyFont="1" applyFill="1" applyBorder="1" applyAlignment="1">
      <alignment horizontal="right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vertical="center" wrapText="1"/>
    </xf>
    <xf numFmtId="0" fontId="36" fillId="0" borderId="5" xfId="0" applyFont="1" applyFill="1" applyBorder="1" applyAlignment="1">
      <alignment vertical="center" wrapText="1"/>
    </xf>
    <xf numFmtId="4" fontId="40" fillId="0" borderId="5" xfId="0" applyNumberFormat="1" applyFont="1" applyFill="1" applyBorder="1" applyAlignment="1">
      <alignment horizontal="left" vertical="center" wrapText="1"/>
    </xf>
    <xf numFmtId="0" fontId="62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165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4" fontId="39" fillId="0" borderId="1" xfId="0" applyNumberFormat="1" applyFont="1" applyFill="1" applyBorder="1" applyAlignment="1">
      <alignment horizontal="right" vertical="center" wrapText="1"/>
    </xf>
    <xf numFmtId="4" fontId="39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6" fillId="0" borderId="25" xfId="0" applyFont="1" applyFill="1" applyBorder="1" applyAlignment="1" quotePrefix="1">
      <alignment horizontal="center" vertical="center"/>
    </xf>
    <xf numFmtId="0" fontId="0" fillId="0" borderId="26" xfId="0" applyBorder="1" applyAlignment="1">
      <alignment/>
    </xf>
    <xf numFmtId="0" fontId="34" fillId="0" borderId="25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vertical="center" wrapText="1"/>
    </xf>
    <xf numFmtId="4" fontId="40" fillId="0" borderId="34" xfId="0" applyNumberFormat="1" applyFont="1" applyFill="1" applyBorder="1" applyAlignment="1">
      <alignment horizontal="right" vertical="center" wrapText="1"/>
    </xf>
    <xf numFmtId="0" fontId="42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66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center"/>
    </xf>
    <xf numFmtId="0" fontId="39" fillId="0" borderId="5" xfId="0" applyFont="1" applyFill="1" applyBorder="1" applyAlignment="1">
      <alignment vertical="center" wrapText="1"/>
    </xf>
    <xf numFmtId="0" fontId="16" fillId="0" borderId="8" xfId="0" applyFont="1" applyBorder="1" applyAlignment="1" quotePrefix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8" xfId="0" applyFont="1" applyBorder="1" applyAlignment="1">
      <alignment horizontal="center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7" fontId="16" fillId="0" borderId="2" xfId="0" applyNumberFormat="1" applyFont="1" applyBorder="1" applyAlignment="1">
      <alignment vertical="center" wrapText="1"/>
    </xf>
    <xf numFmtId="0" fontId="67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0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 wrapText="1"/>
    </xf>
    <xf numFmtId="7" fontId="1" fillId="0" borderId="20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vertical="center" wrapText="1"/>
    </xf>
    <xf numFmtId="7" fontId="1" fillId="0" borderId="22" xfId="0" applyNumberFormat="1" applyFont="1" applyFill="1" applyBorder="1" applyAlignment="1">
      <alignment horizontal="right" vertical="center"/>
    </xf>
    <xf numFmtId="7" fontId="16" fillId="0" borderId="6" xfId="0" applyNumberFormat="1" applyFont="1" applyBorder="1" applyAlignment="1">
      <alignment vertical="center" wrapText="1"/>
    </xf>
    <xf numFmtId="7" fontId="16" fillId="0" borderId="6" xfId="0" applyNumberFormat="1" applyFont="1" applyFill="1" applyBorder="1" applyAlignment="1">
      <alignment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7" fontId="16" fillId="0" borderId="8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7" fontId="16" fillId="0" borderId="6" xfId="0" applyNumberFormat="1" applyFont="1" applyFill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7" fontId="16" fillId="0" borderId="2" xfId="0" applyNumberFormat="1" applyFont="1" applyBorder="1" applyAlignment="1">
      <alignment vertical="center" wrapText="1"/>
    </xf>
    <xf numFmtId="7" fontId="16" fillId="0" borderId="6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8" fontId="12" fillId="0" borderId="3" xfId="0" applyNumberFormat="1" applyFont="1" applyBorder="1" applyAlignment="1" quotePrefix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7" fontId="12" fillId="0" borderId="20" xfId="0" applyNumberFormat="1" applyFont="1" applyBorder="1" applyAlignment="1">
      <alignment vertical="center" wrapText="1"/>
    </xf>
    <xf numFmtId="8" fontId="12" fillId="0" borderId="3" xfId="0" applyNumberFormat="1" applyFont="1" applyBorder="1" applyAlignment="1">
      <alignment horizontal="center" vertical="center"/>
    </xf>
    <xf numFmtId="7" fontId="12" fillId="0" borderId="22" xfId="0" applyNumberFormat="1" applyFont="1" applyBorder="1" applyAlignment="1">
      <alignment horizontal="right" vertical="center"/>
    </xf>
    <xf numFmtId="8" fontId="12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7" fontId="12" fillId="0" borderId="26" xfId="0" applyNumberFormat="1" applyFont="1" applyBorder="1" applyAlignment="1">
      <alignment horizontal="right" vertical="center"/>
    </xf>
    <xf numFmtId="7" fontId="12" fillId="0" borderId="26" xfId="0" applyNumberFormat="1" applyFont="1" applyFill="1" applyBorder="1" applyAlignment="1">
      <alignment horizontal="right" vertical="center"/>
    </xf>
    <xf numFmtId="7" fontId="12" fillId="0" borderId="22" xfId="0" applyNumberFormat="1" applyFont="1" applyFill="1" applyBorder="1" applyAlignment="1">
      <alignment horizontal="right" vertical="center"/>
    </xf>
    <xf numFmtId="8" fontId="19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7" fontId="12" fillId="0" borderId="20" xfId="0" applyNumberFormat="1" applyFont="1" applyFill="1" applyBorder="1" applyAlignment="1">
      <alignment vertical="center" wrapText="1"/>
    </xf>
    <xf numFmtId="8" fontId="68" fillId="0" borderId="3" xfId="0" applyNumberFormat="1" applyFont="1" applyBorder="1" applyAlignment="1">
      <alignment horizontal="center" vertical="center"/>
    </xf>
    <xf numFmtId="8" fontId="12" fillId="0" borderId="5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7" fontId="12" fillId="0" borderId="22" xfId="0" applyNumberFormat="1" applyFont="1" applyFill="1" applyBorder="1" applyAlignment="1">
      <alignment vertical="center" wrapText="1"/>
    </xf>
    <xf numFmtId="0" fontId="65" fillId="0" borderId="0" xfId="0" applyFont="1" applyAlignment="1">
      <alignment/>
    </xf>
    <xf numFmtId="7" fontId="1" fillId="0" borderId="22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7" fillId="0" borderId="1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164" fontId="12" fillId="0" borderId="22" xfId="0" applyNumberFormat="1" applyFont="1" applyBorder="1" applyAlignment="1">
      <alignment vertical="center"/>
    </xf>
    <xf numFmtId="164" fontId="16" fillId="0" borderId="6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7" fontId="12" fillId="0" borderId="22" xfId="0" applyNumberFormat="1" applyFont="1" applyFill="1" applyBorder="1" applyAlignment="1">
      <alignment horizontal="right" vertical="center"/>
    </xf>
    <xf numFmtId="49" fontId="1" fillId="0" borderId="4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7" fontId="12" fillId="0" borderId="26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 wrapText="1"/>
    </xf>
    <xf numFmtId="7" fontId="12" fillId="0" borderId="20" xfId="0" applyNumberFormat="1" applyFont="1" applyFill="1" applyBorder="1" applyAlignment="1">
      <alignment vertical="center" wrapText="1"/>
    </xf>
    <xf numFmtId="8" fontId="1" fillId="0" borderId="4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" fontId="39" fillId="0" borderId="4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4" fontId="40" fillId="0" borderId="4" xfId="0" applyNumberFormat="1" applyFont="1" applyFill="1" applyBorder="1" applyAlignment="1">
      <alignment horizontal="left" vertical="center" wrapText="1"/>
    </xf>
    <xf numFmtId="0" fontId="42" fillId="0" borderId="34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52" fillId="0" borderId="5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0" fontId="16" fillId="0" borderId="5" xfId="0" applyFont="1" applyBorder="1" applyAlignment="1">
      <alignment horizontal="left" vertical="center"/>
    </xf>
    <xf numFmtId="4" fontId="16" fillId="0" borderId="5" xfId="0" applyNumberFormat="1" applyFont="1" applyBorder="1" applyAlignment="1">
      <alignment horizontal="right" vertical="center"/>
    </xf>
    <xf numFmtId="0" fontId="69" fillId="0" borderId="0" xfId="18" applyFont="1" applyFill="1">
      <alignment/>
      <protection/>
    </xf>
    <xf numFmtId="0" fontId="70" fillId="0" borderId="0" xfId="18" applyFont="1" applyFill="1" applyAlignment="1">
      <alignment wrapText="1"/>
      <protection/>
    </xf>
    <xf numFmtId="0" fontId="69" fillId="0" borderId="5" xfId="18" applyFont="1" applyFill="1" applyBorder="1" applyAlignment="1">
      <alignment horizontal="center" vertical="center" wrapText="1"/>
      <protection/>
    </xf>
    <xf numFmtId="0" fontId="71" fillId="0" borderId="5" xfId="18" applyFont="1" applyFill="1" applyBorder="1" applyAlignment="1">
      <alignment horizontal="center" vertical="center"/>
      <protection/>
    </xf>
    <xf numFmtId="0" fontId="72" fillId="0" borderId="5" xfId="18" applyFont="1" applyFill="1" applyBorder="1" applyAlignment="1">
      <alignment horizontal="center"/>
      <protection/>
    </xf>
    <xf numFmtId="0" fontId="69" fillId="0" borderId="5" xfId="18" applyFont="1" applyFill="1" applyBorder="1">
      <alignment/>
      <protection/>
    </xf>
    <xf numFmtId="0" fontId="69" fillId="0" borderId="45" xfId="18" applyFont="1" applyFill="1" applyBorder="1" applyAlignment="1">
      <alignment horizontal="left"/>
      <protection/>
    </xf>
    <xf numFmtId="0" fontId="69" fillId="0" borderId="17" xfId="18" applyFont="1" applyFill="1" applyBorder="1" applyAlignment="1">
      <alignment horizontal="center"/>
      <protection/>
    </xf>
    <xf numFmtId="0" fontId="69" fillId="0" borderId="46" xfId="18" applyFont="1" applyFill="1" applyBorder="1" applyAlignment="1">
      <alignment horizontal="center"/>
      <protection/>
    </xf>
    <xf numFmtId="0" fontId="69" fillId="0" borderId="43" xfId="18" applyFont="1" applyFill="1" applyBorder="1" applyAlignment="1">
      <alignment/>
      <protection/>
    </xf>
    <xf numFmtId="0" fontId="69" fillId="0" borderId="0" xfId="18" applyFont="1" applyFill="1" applyBorder="1" applyAlignment="1">
      <alignment/>
      <protection/>
    </xf>
    <xf numFmtId="0" fontId="69" fillId="0" borderId="0" xfId="18" applyFont="1" applyFill="1" applyBorder="1" applyAlignment="1">
      <alignment horizontal="center"/>
      <protection/>
    </xf>
    <xf numFmtId="0" fontId="69" fillId="0" borderId="14" xfId="18" applyFont="1" applyFill="1" applyBorder="1" applyAlignment="1">
      <alignment horizontal="center"/>
      <protection/>
    </xf>
    <xf numFmtId="0" fontId="69" fillId="0" borderId="47" xfId="18" applyFont="1" applyFill="1" applyBorder="1" applyAlignment="1">
      <alignment horizontal="center"/>
      <protection/>
    </xf>
    <xf numFmtId="0" fontId="69" fillId="0" borderId="48" xfId="18" applyFont="1" applyFill="1" applyBorder="1" applyAlignment="1">
      <alignment horizontal="center"/>
      <protection/>
    </xf>
    <xf numFmtId="0" fontId="69" fillId="0" borderId="0" xfId="0" applyFont="1" applyFill="1" applyAlignment="1">
      <alignment/>
    </xf>
    <xf numFmtId="4" fontId="69" fillId="0" borderId="5" xfId="18" applyNumberFormat="1" applyFont="1" applyFill="1" applyBorder="1" applyAlignment="1">
      <alignment horizontal="right" vertical="center"/>
      <protection/>
    </xf>
    <xf numFmtId="4" fontId="69" fillId="0" borderId="5" xfId="18" applyNumberFormat="1" applyFont="1" applyFill="1" applyBorder="1">
      <alignment/>
      <protection/>
    </xf>
    <xf numFmtId="0" fontId="4" fillId="0" borderId="23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4" fillId="0" borderId="2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 quotePrefix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4" fontId="39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5" fillId="0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26" fillId="0" borderId="0" xfId="0" applyFont="1" applyAlignment="1">
      <alignment/>
    </xf>
    <xf numFmtId="3" fontId="8" fillId="0" borderId="5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 quotePrefix="1">
      <alignment horizontal="right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3" fontId="0" fillId="0" borderId="4" xfId="0" applyNumberForma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0" fontId="69" fillId="0" borderId="43" xfId="18" applyFont="1" applyFill="1" applyBorder="1" applyAlignment="1">
      <alignment horizontal="left"/>
      <protection/>
    </xf>
    <xf numFmtId="0" fontId="69" fillId="0" borderId="0" xfId="18" applyFont="1" applyFill="1" applyAlignment="1">
      <alignment horizontal="left"/>
      <protection/>
    </xf>
    <xf numFmtId="7" fontId="25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9" fillId="0" borderId="0" xfId="18" applyFont="1" applyFill="1" applyBorder="1" applyAlignment="1">
      <alignment horizontal="left"/>
      <protection/>
    </xf>
    <xf numFmtId="0" fontId="69" fillId="0" borderId="49" xfId="18" applyFont="1" applyFill="1" applyBorder="1" applyAlignment="1">
      <alignment horizontal="left"/>
      <protection/>
    </xf>
    <xf numFmtId="0" fontId="69" fillId="0" borderId="47" xfId="18" applyFont="1" applyFill="1" applyBorder="1" applyAlignment="1">
      <alignment horizontal="left"/>
      <protection/>
    </xf>
    <xf numFmtId="4" fontId="69" fillId="0" borderId="4" xfId="18" applyNumberFormat="1" applyFont="1" applyFill="1" applyBorder="1" applyAlignment="1">
      <alignment horizontal="right" vertical="center"/>
      <protection/>
    </xf>
    <xf numFmtId="4" fontId="69" fillId="0" borderId="1" xfId="18" applyNumberFormat="1" applyFont="1" applyFill="1" applyBorder="1" applyAlignment="1">
      <alignment horizontal="right" vertical="center"/>
      <protection/>
    </xf>
    <xf numFmtId="4" fontId="69" fillId="0" borderId="3" xfId="18" applyNumberFormat="1" applyFont="1" applyFill="1" applyBorder="1" applyAlignment="1">
      <alignment horizontal="right" vertical="center"/>
      <protection/>
    </xf>
    <xf numFmtId="0" fontId="69" fillId="0" borderId="5" xfId="18" applyFont="1" applyFill="1" applyBorder="1" applyAlignment="1">
      <alignment horizontal="center"/>
      <protection/>
    </xf>
    <xf numFmtId="0" fontId="69" fillId="0" borderId="50" xfId="18" applyFont="1" applyFill="1" applyBorder="1" applyAlignment="1">
      <alignment horizontal="center"/>
      <protection/>
    </xf>
    <xf numFmtId="0" fontId="69" fillId="0" borderId="44" xfId="18" applyFont="1" applyFill="1" applyBorder="1" applyAlignment="1">
      <alignment horizontal="center"/>
      <protection/>
    </xf>
    <xf numFmtId="0" fontId="69" fillId="0" borderId="5" xfId="18" applyFont="1" applyFill="1" applyBorder="1" applyAlignment="1">
      <alignment horizontal="center" vertical="center"/>
      <protection/>
    </xf>
    <xf numFmtId="0" fontId="69" fillId="0" borderId="4" xfId="18" applyFont="1" applyFill="1" applyBorder="1" applyAlignment="1">
      <alignment horizontal="center"/>
      <protection/>
    </xf>
    <xf numFmtId="0" fontId="69" fillId="0" borderId="1" xfId="18" applyFont="1" applyFill="1" applyBorder="1" applyAlignment="1">
      <alignment horizontal="center"/>
      <protection/>
    </xf>
    <xf numFmtId="0" fontId="69" fillId="0" borderId="3" xfId="18" applyFont="1" applyFill="1" applyBorder="1" applyAlignment="1">
      <alignment horizontal="center"/>
      <protection/>
    </xf>
    <xf numFmtId="0" fontId="69" fillId="0" borderId="4" xfId="18" applyFont="1" applyFill="1" applyBorder="1" applyAlignment="1">
      <alignment horizontal="center" vertical="center"/>
      <protection/>
    </xf>
    <xf numFmtId="0" fontId="69" fillId="0" borderId="1" xfId="18" applyFont="1" applyFill="1" applyBorder="1" applyAlignment="1">
      <alignment horizontal="center" vertical="center"/>
      <protection/>
    </xf>
    <xf numFmtId="0" fontId="69" fillId="0" borderId="3" xfId="18" applyFont="1" applyFill="1" applyBorder="1" applyAlignment="1">
      <alignment horizontal="center" vertical="center"/>
      <protection/>
    </xf>
    <xf numFmtId="0" fontId="69" fillId="0" borderId="5" xfId="18" applyFont="1" applyFill="1" applyBorder="1" applyAlignment="1">
      <alignment horizontal="center" vertical="center" wrapText="1"/>
      <protection/>
    </xf>
    <xf numFmtId="0" fontId="69" fillId="0" borderId="50" xfId="18" applyFont="1" applyFill="1" applyBorder="1" applyAlignment="1">
      <alignment horizontal="center" vertical="center" wrapText="1"/>
      <protection/>
    </xf>
    <xf numFmtId="0" fontId="69" fillId="0" borderId="51" xfId="18" applyFont="1" applyFill="1" applyBorder="1" applyAlignment="1">
      <alignment horizontal="center" vertical="center" wrapText="1"/>
      <protection/>
    </xf>
    <xf numFmtId="0" fontId="69" fillId="0" borderId="44" xfId="18" applyFont="1" applyFill="1" applyBorder="1" applyAlignment="1">
      <alignment horizontal="center" vertical="center" wrapText="1"/>
      <protection/>
    </xf>
    <xf numFmtId="0" fontId="73" fillId="0" borderId="0" xfId="18" applyFont="1" applyFill="1" applyAlignment="1">
      <alignment horizontal="center"/>
      <protection/>
    </xf>
    <xf numFmtId="0" fontId="7" fillId="2" borderId="3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76" fillId="0" borderId="51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/>
    </xf>
    <xf numFmtId="0" fontId="76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2"/>
  <sheetViews>
    <sheetView workbookViewId="0" topLeftCell="A1">
      <selection activeCell="F4" sqref="F4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5.28125" style="0" customWidth="1"/>
    <col min="6" max="6" width="17.00390625" style="0" customWidth="1"/>
    <col min="7" max="7" width="13.0039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744</v>
      </c>
    </row>
    <row r="2" spans="2:5" ht="15.75" customHeight="1">
      <c r="B2" s="503"/>
      <c r="E2" t="s">
        <v>745</v>
      </c>
    </row>
    <row r="3" ht="12.75">
      <c r="E3" t="s">
        <v>746</v>
      </c>
    </row>
    <row r="4" ht="18.75">
      <c r="E4" s="465"/>
    </row>
    <row r="6" spans="3:5" ht="18.75" customHeight="1">
      <c r="C6" s="2"/>
      <c r="D6" s="3"/>
      <c r="E6" s="2" t="s">
        <v>441</v>
      </c>
    </row>
    <row r="7" spans="5:9" ht="12" customHeight="1" thickBot="1">
      <c r="E7" s="4"/>
      <c r="F7" s="256" t="s">
        <v>87</v>
      </c>
      <c r="I7" s="5"/>
    </row>
    <row r="8" spans="2:9" s="6" customFormat="1" ht="15" customHeight="1">
      <c r="B8" s="601" t="s">
        <v>0</v>
      </c>
      <c r="C8" s="603" t="s">
        <v>1</v>
      </c>
      <c r="D8" s="605" t="s">
        <v>2</v>
      </c>
      <c r="E8" s="607" t="s">
        <v>3</v>
      </c>
      <c r="F8" s="599" t="s">
        <v>451</v>
      </c>
      <c r="G8" s="235"/>
      <c r="H8" s="234"/>
      <c r="I8" s="236"/>
    </row>
    <row r="9" spans="2:9" s="6" customFormat="1" ht="15" customHeight="1" thickBot="1">
      <c r="B9" s="602"/>
      <c r="C9" s="604"/>
      <c r="D9" s="606"/>
      <c r="E9" s="608"/>
      <c r="F9" s="600"/>
      <c r="G9" s="235"/>
      <c r="H9" s="234"/>
      <c r="I9" s="236"/>
    </row>
    <row r="10" spans="2:9" s="8" customFormat="1" ht="9.75" customHeight="1" thickBot="1">
      <c r="B10" s="237">
        <v>1</v>
      </c>
      <c r="C10" s="7">
        <v>2</v>
      </c>
      <c r="D10" s="7">
        <v>3</v>
      </c>
      <c r="E10" s="7">
        <v>4</v>
      </c>
      <c r="F10" s="238">
        <v>5</v>
      </c>
      <c r="G10" s="209"/>
      <c r="H10" s="209"/>
      <c r="I10" s="210"/>
    </row>
    <row r="11" spans="2:9" s="8" customFormat="1" ht="14.25" customHeight="1" thickBot="1">
      <c r="B11" s="398" t="s">
        <v>4</v>
      </c>
      <c r="C11" s="399"/>
      <c r="D11" s="399"/>
      <c r="E11" s="400" t="s">
        <v>5</v>
      </c>
      <c r="F11" s="255">
        <f>F12</f>
        <v>8000</v>
      </c>
      <c r="G11" s="211"/>
      <c r="H11" s="212"/>
      <c r="I11" s="13"/>
    </row>
    <row r="12" spans="2:11" s="8" customFormat="1" ht="15" customHeight="1">
      <c r="B12" s="239"/>
      <c r="C12" s="10" t="s">
        <v>6</v>
      </c>
      <c r="D12" s="11"/>
      <c r="E12" s="12" t="s">
        <v>7</v>
      </c>
      <c r="F12" s="240">
        <f>F13</f>
        <v>8000</v>
      </c>
      <c r="G12" s="213"/>
      <c r="H12" s="214"/>
      <c r="I12" s="13"/>
      <c r="K12" s="13"/>
    </row>
    <row r="13" spans="2:11" s="8" customFormat="1" ht="24.75" customHeight="1" thickBot="1">
      <c r="B13" s="241"/>
      <c r="C13" s="15"/>
      <c r="D13" s="16" t="s">
        <v>8</v>
      </c>
      <c r="E13" s="17" t="s">
        <v>9</v>
      </c>
      <c r="F13" s="242">
        <v>8000</v>
      </c>
      <c r="G13" s="13"/>
      <c r="H13" s="215"/>
      <c r="I13" s="13"/>
      <c r="K13" s="18"/>
    </row>
    <row r="14" spans="2:11" s="8" customFormat="1" ht="15" customHeight="1" thickBot="1">
      <c r="B14" s="401">
        <v>700</v>
      </c>
      <c r="C14" s="399"/>
      <c r="D14" s="399"/>
      <c r="E14" s="400" t="s">
        <v>10</v>
      </c>
      <c r="F14" s="255">
        <f>F15</f>
        <v>430000</v>
      </c>
      <c r="G14" s="211"/>
      <c r="H14" s="212"/>
      <c r="I14" s="13"/>
      <c r="K14" s="13"/>
    </row>
    <row r="15" spans="2:11" s="8" customFormat="1" ht="15" customHeight="1">
      <c r="B15" s="239"/>
      <c r="C15" s="19">
        <v>70005</v>
      </c>
      <c r="D15" s="11"/>
      <c r="E15" s="12" t="s">
        <v>11</v>
      </c>
      <c r="F15" s="240">
        <f>F16+F17+F18</f>
        <v>430000</v>
      </c>
      <c r="G15" s="213"/>
      <c r="H15" s="214"/>
      <c r="I15" s="13"/>
      <c r="K15" s="13"/>
    </row>
    <row r="16" spans="2:11" s="8" customFormat="1" ht="23.25" customHeight="1">
      <c r="B16" s="243"/>
      <c r="C16" s="20"/>
      <c r="D16" s="21" t="s">
        <v>12</v>
      </c>
      <c r="E16" s="22" t="s">
        <v>13</v>
      </c>
      <c r="F16" s="244">
        <v>10000</v>
      </c>
      <c r="G16" s="13"/>
      <c r="H16" s="215"/>
      <c r="I16" s="13"/>
      <c r="K16" s="13"/>
    </row>
    <row r="17" spans="2:11" s="8" customFormat="1" ht="36" customHeight="1">
      <c r="B17" s="243"/>
      <c r="C17" s="20"/>
      <c r="D17" s="21" t="s">
        <v>8</v>
      </c>
      <c r="E17" s="207" t="s">
        <v>14</v>
      </c>
      <c r="F17" s="244">
        <v>20000</v>
      </c>
      <c r="G17" s="13"/>
      <c r="H17" s="215"/>
      <c r="I17" s="13"/>
      <c r="K17" s="13"/>
    </row>
    <row r="18" spans="2:11" s="8" customFormat="1" ht="15" customHeight="1" thickBot="1">
      <c r="B18" s="241"/>
      <c r="C18" s="14"/>
      <c r="D18" s="16" t="s">
        <v>15</v>
      </c>
      <c r="E18" s="17" t="s">
        <v>16</v>
      </c>
      <c r="F18" s="242">
        <v>400000</v>
      </c>
      <c r="G18" s="13"/>
      <c r="H18" s="215"/>
      <c r="I18" s="13"/>
      <c r="K18" s="13"/>
    </row>
    <row r="19" spans="2:11" s="8" customFormat="1" ht="15" customHeight="1" thickBot="1">
      <c r="B19" s="401">
        <v>750</v>
      </c>
      <c r="C19" s="399"/>
      <c r="D19" s="399"/>
      <c r="E19" s="400" t="s">
        <v>17</v>
      </c>
      <c r="F19" s="255">
        <f>F20+F23</f>
        <v>117700</v>
      </c>
      <c r="G19" s="211"/>
      <c r="H19" s="212"/>
      <c r="I19" s="13"/>
      <c r="K19" s="13"/>
    </row>
    <row r="20" spans="2:11" s="8" customFormat="1" ht="15" customHeight="1">
      <c r="B20" s="239"/>
      <c r="C20" s="19">
        <v>75011</v>
      </c>
      <c r="D20" s="11"/>
      <c r="E20" s="12" t="s">
        <v>18</v>
      </c>
      <c r="F20" s="240">
        <f>F21+F22</f>
        <v>66700</v>
      </c>
      <c r="G20" s="213"/>
      <c r="H20" s="214"/>
      <c r="I20" s="13"/>
      <c r="K20" s="13"/>
    </row>
    <row r="21" spans="2:11" s="8" customFormat="1" ht="37.5" customHeight="1">
      <c r="B21" s="243"/>
      <c r="C21" s="20"/>
      <c r="D21" s="23">
        <v>2010</v>
      </c>
      <c r="E21" s="107" t="s">
        <v>19</v>
      </c>
      <c r="F21" s="244">
        <v>66200</v>
      </c>
      <c r="G21" s="13"/>
      <c r="H21" s="215"/>
      <c r="I21" s="13"/>
      <c r="K21" s="24"/>
    </row>
    <row r="22" spans="2:11" s="8" customFormat="1" ht="36" customHeight="1">
      <c r="B22" s="243"/>
      <c r="C22" s="20"/>
      <c r="D22" s="23">
        <v>2360</v>
      </c>
      <c r="E22" s="22" t="s">
        <v>20</v>
      </c>
      <c r="F22" s="244">
        <v>500</v>
      </c>
      <c r="G22" s="13"/>
      <c r="H22" s="215"/>
      <c r="I22" s="13"/>
      <c r="K22" s="13"/>
    </row>
    <row r="23" spans="2:9" s="8" customFormat="1" ht="15" customHeight="1">
      <c r="B23" s="243"/>
      <c r="C23" s="25">
        <v>75023</v>
      </c>
      <c r="D23" s="26"/>
      <c r="E23" s="27" t="s">
        <v>21</v>
      </c>
      <c r="F23" s="245">
        <f>F24+F25+F26</f>
        <v>51000</v>
      </c>
      <c r="G23" s="213"/>
      <c r="H23" s="214"/>
      <c r="I23" s="13"/>
    </row>
    <row r="24" spans="2:9" s="8" customFormat="1" ht="24" customHeight="1">
      <c r="B24" s="243"/>
      <c r="C24" s="20"/>
      <c r="D24" s="21" t="s">
        <v>22</v>
      </c>
      <c r="E24" s="22" t="s">
        <v>23</v>
      </c>
      <c r="F24" s="244">
        <v>6000</v>
      </c>
      <c r="G24" s="13"/>
      <c r="H24" s="215"/>
      <c r="I24" s="13"/>
    </row>
    <row r="25" spans="2:9" s="8" customFormat="1" ht="24" customHeight="1">
      <c r="B25" s="243"/>
      <c r="C25" s="20"/>
      <c r="D25" s="21" t="s">
        <v>24</v>
      </c>
      <c r="E25" s="22" t="s">
        <v>25</v>
      </c>
      <c r="F25" s="244">
        <v>10000</v>
      </c>
      <c r="G25" s="13"/>
      <c r="H25" s="215"/>
      <c r="I25" s="13"/>
    </row>
    <row r="26" spans="2:9" s="8" customFormat="1" ht="24" customHeight="1" thickBot="1">
      <c r="B26" s="241"/>
      <c r="C26" s="14"/>
      <c r="D26" s="16" t="s">
        <v>26</v>
      </c>
      <c r="E26" s="17" t="s">
        <v>27</v>
      </c>
      <c r="F26" s="242">
        <v>35000</v>
      </c>
      <c r="G26" s="13"/>
      <c r="H26" s="215"/>
      <c r="I26" s="13"/>
    </row>
    <row r="27" spans="2:9" s="8" customFormat="1" ht="27.75" customHeight="1" thickBot="1">
      <c r="B27" s="401">
        <v>751</v>
      </c>
      <c r="C27" s="399"/>
      <c r="D27" s="399"/>
      <c r="E27" s="402" t="s">
        <v>28</v>
      </c>
      <c r="F27" s="255">
        <f>F28</f>
        <v>1330</v>
      </c>
      <c r="G27" s="211"/>
      <c r="H27" s="212"/>
      <c r="I27" s="13"/>
    </row>
    <row r="28" spans="2:11" s="8" customFormat="1" ht="25.5" customHeight="1">
      <c r="B28" s="239"/>
      <c r="C28" s="19">
        <v>75101</v>
      </c>
      <c r="D28" s="11"/>
      <c r="E28" s="29" t="s">
        <v>29</v>
      </c>
      <c r="F28" s="240">
        <f>F29</f>
        <v>1330</v>
      </c>
      <c r="G28" s="213"/>
      <c r="H28" s="214"/>
      <c r="I28" s="13"/>
      <c r="K28" s="13"/>
    </row>
    <row r="29" spans="2:11" s="8" customFormat="1" ht="38.25" customHeight="1" thickBot="1">
      <c r="B29" s="241"/>
      <c r="C29" s="14"/>
      <c r="D29" s="30">
        <v>2010</v>
      </c>
      <c r="E29" s="31" t="s">
        <v>30</v>
      </c>
      <c r="F29" s="242">
        <v>1330</v>
      </c>
      <c r="G29" s="13"/>
      <c r="H29"/>
      <c r="I29" s="13"/>
      <c r="K29" s="18"/>
    </row>
    <row r="30" spans="2:9" ht="42.75" customHeight="1" thickBot="1">
      <c r="B30" s="401">
        <v>756</v>
      </c>
      <c r="C30" s="399"/>
      <c r="D30" s="399"/>
      <c r="E30" s="402" t="s">
        <v>32</v>
      </c>
      <c r="F30" s="255">
        <f>F31+F36+F44+F50</f>
        <v>9439767</v>
      </c>
      <c r="G30" s="216"/>
      <c r="I30" s="217"/>
    </row>
    <row r="31" spans="2:9" s="33" customFormat="1" ht="41.25" customHeight="1">
      <c r="B31" s="246"/>
      <c r="C31" s="19">
        <v>75615</v>
      </c>
      <c r="D31" s="11"/>
      <c r="E31" s="29" t="s">
        <v>33</v>
      </c>
      <c r="F31" s="240">
        <f>F32+F33+F34+F35</f>
        <v>2908000</v>
      </c>
      <c r="G31" s="218"/>
      <c r="H31" s="214"/>
      <c r="I31" s="38"/>
    </row>
    <row r="32" spans="2:9" s="33" customFormat="1" ht="15" customHeight="1">
      <c r="B32" s="247"/>
      <c r="C32" s="34"/>
      <c r="D32" s="21" t="s">
        <v>34</v>
      </c>
      <c r="E32" s="22" t="s">
        <v>35</v>
      </c>
      <c r="F32" s="244">
        <v>2740000</v>
      </c>
      <c r="G32" s="38"/>
      <c r="H32" s="219"/>
      <c r="I32" s="38"/>
    </row>
    <row r="33" spans="2:9" ht="15" customHeight="1">
      <c r="B33" s="248"/>
      <c r="C33" s="35"/>
      <c r="D33" s="21" t="s">
        <v>36</v>
      </c>
      <c r="E33" s="36" t="s">
        <v>37</v>
      </c>
      <c r="F33" s="244">
        <v>110000</v>
      </c>
      <c r="G33" s="217"/>
      <c r="H33" s="219"/>
      <c r="I33" s="217"/>
    </row>
    <row r="34" spans="2:9" ht="15" customHeight="1">
      <c r="B34" s="248"/>
      <c r="C34" s="35"/>
      <c r="D34" s="21" t="s">
        <v>38</v>
      </c>
      <c r="E34" s="36" t="s">
        <v>39</v>
      </c>
      <c r="F34" s="244">
        <v>18000</v>
      </c>
      <c r="G34" s="217"/>
      <c r="H34" s="219"/>
      <c r="I34" s="217"/>
    </row>
    <row r="35" spans="2:9" ht="15" customHeight="1">
      <c r="B35" s="248"/>
      <c r="C35" s="35"/>
      <c r="D35" s="21" t="s">
        <v>40</v>
      </c>
      <c r="E35" s="36" t="s">
        <v>41</v>
      </c>
      <c r="F35" s="244">
        <v>40000</v>
      </c>
      <c r="G35" s="217"/>
      <c r="H35" s="219"/>
      <c r="I35" s="217"/>
    </row>
    <row r="36" spans="2:9" s="33" customFormat="1" ht="27" customHeight="1">
      <c r="B36" s="249"/>
      <c r="C36" s="25">
        <v>75616</v>
      </c>
      <c r="D36" s="26"/>
      <c r="E36" s="37" t="s">
        <v>42</v>
      </c>
      <c r="F36" s="245">
        <f>F37+F38+F39+F40+F41+F42+F43</f>
        <v>2010000</v>
      </c>
      <c r="G36" s="218"/>
      <c r="H36" s="214"/>
      <c r="I36" s="38"/>
    </row>
    <row r="37" spans="2:10" s="33" customFormat="1" ht="15" customHeight="1">
      <c r="B37" s="247"/>
      <c r="C37" s="34"/>
      <c r="D37" s="21" t="s">
        <v>34</v>
      </c>
      <c r="E37" s="36" t="s">
        <v>35</v>
      </c>
      <c r="F37" s="244">
        <v>750000</v>
      </c>
      <c r="G37" s="38"/>
      <c r="H37" s="219"/>
      <c r="I37" s="38"/>
      <c r="J37" s="38"/>
    </row>
    <row r="38" spans="2:9" ht="15" customHeight="1">
      <c r="B38" s="248"/>
      <c r="C38" s="35"/>
      <c r="D38" s="21" t="s">
        <v>36</v>
      </c>
      <c r="E38" s="36" t="s">
        <v>43</v>
      </c>
      <c r="F38" s="244">
        <v>750000</v>
      </c>
      <c r="G38" s="217"/>
      <c r="H38" s="219"/>
      <c r="I38" s="217"/>
    </row>
    <row r="39" spans="2:9" ht="15" customHeight="1">
      <c r="B39" s="248"/>
      <c r="C39" s="35"/>
      <c r="D39" s="21" t="s">
        <v>38</v>
      </c>
      <c r="E39" s="36" t="s">
        <v>39</v>
      </c>
      <c r="F39" s="244">
        <v>3000</v>
      </c>
      <c r="G39" s="217"/>
      <c r="H39" s="219"/>
      <c r="I39" s="217"/>
    </row>
    <row r="40" spans="2:9" s="33" customFormat="1" ht="15" customHeight="1">
      <c r="B40" s="249"/>
      <c r="C40" s="34"/>
      <c r="D40" s="21" t="s">
        <v>40</v>
      </c>
      <c r="E40" s="36" t="s">
        <v>44</v>
      </c>
      <c r="F40" s="244">
        <v>230000</v>
      </c>
      <c r="G40" s="38"/>
      <c r="H40" s="219"/>
      <c r="I40" s="38"/>
    </row>
    <row r="41" spans="2:9" ht="24" customHeight="1">
      <c r="B41" s="248"/>
      <c r="C41" s="35"/>
      <c r="D41" s="21" t="s">
        <v>45</v>
      </c>
      <c r="E41" s="22" t="s">
        <v>46</v>
      </c>
      <c r="F41" s="244">
        <v>10000</v>
      </c>
      <c r="G41" s="217"/>
      <c r="H41" s="219"/>
      <c r="I41" s="217"/>
    </row>
    <row r="42" spans="2:9" ht="15" customHeight="1">
      <c r="B42" s="248"/>
      <c r="C42" s="35"/>
      <c r="D42" s="21" t="s">
        <v>47</v>
      </c>
      <c r="E42" s="36" t="s">
        <v>48</v>
      </c>
      <c r="F42" s="244">
        <v>7000</v>
      </c>
      <c r="G42" s="217"/>
      <c r="H42" s="219"/>
      <c r="I42" s="217"/>
    </row>
    <row r="43" spans="2:9" ht="15" customHeight="1">
      <c r="B43" s="248"/>
      <c r="C43" s="35"/>
      <c r="D43" s="21" t="s">
        <v>49</v>
      </c>
      <c r="E43" s="36" t="s">
        <v>50</v>
      </c>
      <c r="F43" s="244">
        <v>260000</v>
      </c>
      <c r="G43" s="217"/>
      <c r="H43" s="219"/>
      <c r="I43" s="217"/>
    </row>
    <row r="44" spans="2:9" s="33" customFormat="1" ht="25.5" customHeight="1">
      <c r="B44" s="249"/>
      <c r="C44" s="25">
        <v>75618</v>
      </c>
      <c r="D44" s="26"/>
      <c r="E44" s="37" t="s">
        <v>51</v>
      </c>
      <c r="F44" s="245">
        <f>F45+F46+F47+F48+F49</f>
        <v>532000</v>
      </c>
      <c r="G44" s="218"/>
      <c r="H44" s="214"/>
      <c r="I44" s="38"/>
    </row>
    <row r="45" spans="2:9" s="33" customFormat="1" ht="16.5" customHeight="1">
      <c r="B45" s="247"/>
      <c r="C45" s="34"/>
      <c r="D45" s="21" t="s">
        <v>52</v>
      </c>
      <c r="E45" s="36" t="s">
        <v>53</v>
      </c>
      <c r="F45" s="244">
        <v>40000</v>
      </c>
      <c r="G45" s="38"/>
      <c r="H45" s="219"/>
      <c r="I45" s="38"/>
    </row>
    <row r="46" spans="2:9" s="33" customFormat="1" ht="16.5" customHeight="1">
      <c r="B46" s="247"/>
      <c r="C46" s="34"/>
      <c r="D46" s="21" t="s">
        <v>397</v>
      </c>
      <c r="E46" s="36" t="s">
        <v>398</v>
      </c>
      <c r="F46" s="244">
        <v>1000</v>
      </c>
      <c r="G46" s="38"/>
      <c r="H46" s="219"/>
      <c r="I46" s="38"/>
    </row>
    <row r="47" spans="2:9" ht="16.5" customHeight="1">
      <c r="B47" s="248"/>
      <c r="C47" s="35"/>
      <c r="D47" s="21" t="s">
        <v>54</v>
      </c>
      <c r="E47" s="36" t="s">
        <v>55</v>
      </c>
      <c r="F47" s="244">
        <v>55000</v>
      </c>
      <c r="G47" s="217"/>
      <c r="H47" s="219"/>
      <c r="I47" s="217"/>
    </row>
    <row r="48" spans="2:9" s="33" customFormat="1" ht="24" customHeight="1">
      <c r="B48" s="249"/>
      <c r="C48" s="34"/>
      <c r="D48" s="21" t="s">
        <v>56</v>
      </c>
      <c r="E48" s="22" t="s">
        <v>57</v>
      </c>
      <c r="F48" s="244">
        <v>150000</v>
      </c>
      <c r="G48" s="38"/>
      <c r="H48" s="219"/>
      <c r="I48" s="220"/>
    </row>
    <row r="49" spans="2:9" s="33" customFormat="1" ht="30" customHeight="1">
      <c r="B49" s="247"/>
      <c r="C49" s="34"/>
      <c r="D49" s="21" t="s">
        <v>58</v>
      </c>
      <c r="E49" s="22" t="s">
        <v>426</v>
      </c>
      <c r="F49" s="244">
        <v>286000</v>
      </c>
      <c r="G49" s="38"/>
      <c r="H49" s="219"/>
      <c r="I49" s="220"/>
    </row>
    <row r="50" spans="2:9" s="33" customFormat="1" ht="25.5" customHeight="1">
      <c r="B50" s="247"/>
      <c r="C50" s="25">
        <v>75621</v>
      </c>
      <c r="D50" s="26"/>
      <c r="E50" s="37" t="s">
        <v>59</v>
      </c>
      <c r="F50" s="245">
        <f>F51+F52</f>
        <v>3989767</v>
      </c>
      <c r="G50" s="214"/>
      <c r="H50" s="214"/>
      <c r="I50" s="220"/>
    </row>
    <row r="51" spans="2:9" ht="16.5" customHeight="1">
      <c r="B51" s="248"/>
      <c r="C51" s="35"/>
      <c r="D51" s="21" t="s">
        <v>60</v>
      </c>
      <c r="E51" s="36" t="s">
        <v>61</v>
      </c>
      <c r="F51" s="244">
        <v>2989767</v>
      </c>
      <c r="G51" s="222"/>
      <c r="H51" s="219"/>
      <c r="I51" s="223"/>
    </row>
    <row r="52" spans="2:9" ht="16.5" customHeight="1" thickBot="1">
      <c r="B52" s="250"/>
      <c r="C52" s="40"/>
      <c r="D52" s="16" t="s">
        <v>62</v>
      </c>
      <c r="E52" s="41" t="s">
        <v>63</v>
      </c>
      <c r="F52" s="242">
        <v>1000000</v>
      </c>
      <c r="G52" s="224"/>
      <c r="H52" s="219"/>
      <c r="I52" s="221"/>
    </row>
    <row r="53" spans="2:9" ht="15" customHeight="1" thickBot="1">
      <c r="B53" s="401">
        <v>758</v>
      </c>
      <c r="C53" s="399"/>
      <c r="D53" s="399"/>
      <c r="E53" s="400" t="s">
        <v>64</v>
      </c>
      <c r="F53" s="255">
        <f>F54+F56</f>
        <v>7062060</v>
      </c>
      <c r="G53" s="225"/>
      <c r="H53" s="212"/>
      <c r="I53" s="221"/>
    </row>
    <row r="54" spans="2:9" ht="15" customHeight="1">
      <c r="B54" s="251"/>
      <c r="C54" s="19">
        <v>75801</v>
      </c>
      <c r="D54" s="11"/>
      <c r="E54" s="12" t="s">
        <v>65</v>
      </c>
      <c r="F54" s="240">
        <f>F55</f>
        <v>6166793</v>
      </c>
      <c r="G54" s="214"/>
      <c r="H54" s="214"/>
      <c r="I54" s="221"/>
    </row>
    <row r="55" spans="2:9" s="33" customFormat="1" ht="15.75" customHeight="1">
      <c r="B55" s="249"/>
      <c r="C55" s="34"/>
      <c r="D55" s="23">
        <v>2920</v>
      </c>
      <c r="E55" s="36" t="s">
        <v>66</v>
      </c>
      <c r="F55" s="244">
        <v>6166793</v>
      </c>
      <c r="G55" s="226"/>
      <c r="H55" s="219"/>
      <c r="I55" s="223"/>
    </row>
    <row r="56" spans="2:9" ht="15" customHeight="1">
      <c r="B56" s="248"/>
      <c r="C56" s="25">
        <v>75807</v>
      </c>
      <c r="D56" s="42"/>
      <c r="E56" s="27" t="s">
        <v>67</v>
      </c>
      <c r="F56" s="245">
        <f>F57</f>
        <v>895267</v>
      </c>
      <c r="G56" s="227"/>
      <c r="H56" s="214"/>
      <c r="I56" s="221"/>
    </row>
    <row r="57" spans="2:9" ht="15" customHeight="1" thickBot="1">
      <c r="B57" s="250"/>
      <c r="C57" s="40"/>
      <c r="D57" s="30">
        <v>2920</v>
      </c>
      <c r="E57" s="41" t="s">
        <v>68</v>
      </c>
      <c r="F57" s="242">
        <v>895267</v>
      </c>
      <c r="G57" s="228"/>
      <c r="H57" s="229"/>
      <c r="I57" s="221"/>
    </row>
    <row r="58" spans="2:9" ht="15" customHeight="1" thickBot="1">
      <c r="B58" s="403">
        <v>801</v>
      </c>
      <c r="C58" s="399"/>
      <c r="D58" s="399"/>
      <c r="E58" s="400" t="s">
        <v>69</v>
      </c>
      <c r="F58" s="255">
        <f>F59+F61+F63+F65</f>
        <v>53746</v>
      </c>
      <c r="G58" s="230"/>
      <c r="H58" s="212"/>
      <c r="I58" s="221"/>
    </row>
    <row r="59" spans="2:9" ht="15" customHeight="1">
      <c r="B59" s="251"/>
      <c r="C59" s="19">
        <v>80101</v>
      </c>
      <c r="D59" s="11"/>
      <c r="E59" s="12" t="s">
        <v>70</v>
      </c>
      <c r="F59" s="240">
        <f>F60</f>
        <v>14000</v>
      </c>
      <c r="G59" s="227"/>
      <c r="H59" s="214"/>
      <c r="I59" s="221"/>
    </row>
    <row r="60" spans="2:9" ht="24" customHeight="1">
      <c r="B60" s="248"/>
      <c r="C60" s="35"/>
      <c r="D60" s="21" t="s">
        <v>8</v>
      </c>
      <c r="E60" s="22" t="s">
        <v>71</v>
      </c>
      <c r="F60" s="244">
        <v>14000</v>
      </c>
      <c r="G60" s="228"/>
      <c r="H60" s="219"/>
      <c r="I60" s="221"/>
    </row>
    <row r="61" spans="2:9" ht="15" customHeight="1">
      <c r="B61" s="248"/>
      <c r="C61" s="25">
        <v>80104</v>
      </c>
      <c r="D61" s="26"/>
      <c r="E61" s="27" t="s">
        <v>72</v>
      </c>
      <c r="F61" s="245">
        <f>F62</f>
        <v>20000</v>
      </c>
      <c r="G61" s="227"/>
      <c r="H61" s="214"/>
      <c r="I61" s="221"/>
    </row>
    <row r="62" spans="2:9" ht="16.5" customHeight="1">
      <c r="B62" s="250"/>
      <c r="C62" s="40"/>
      <c r="D62" s="303" t="s">
        <v>400</v>
      </c>
      <c r="E62" s="304" t="s">
        <v>401</v>
      </c>
      <c r="F62" s="242">
        <v>20000</v>
      </c>
      <c r="G62" s="228"/>
      <c r="H62" s="219"/>
      <c r="I62" s="221"/>
    </row>
    <row r="63" spans="2:9" ht="16.5" customHeight="1">
      <c r="B63" s="248"/>
      <c r="C63" s="25">
        <v>80113</v>
      </c>
      <c r="D63" s="21"/>
      <c r="E63" s="27" t="s">
        <v>399</v>
      </c>
      <c r="F63" s="306">
        <f>F64</f>
        <v>3000</v>
      </c>
      <c r="G63" s="228"/>
      <c r="H63" s="219"/>
      <c r="I63" s="221"/>
    </row>
    <row r="64" spans="2:9" ht="16.5" customHeight="1">
      <c r="B64" s="301"/>
      <c r="C64" s="302"/>
      <c r="D64" s="303" t="s">
        <v>400</v>
      </c>
      <c r="E64" s="304" t="s">
        <v>401</v>
      </c>
      <c r="F64" s="305">
        <v>3000</v>
      </c>
      <c r="G64" s="228"/>
      <c r="H64" s="219"/>
      <c r="I64" s="221"/>
    </row>
    <row r="65" spans="2:9" ht="16.5" customHeight="1">
      <c r="B65" s="248"/>
      <c r="C65" s="25">
        <v>80195</v>
      </c>
      <c r="D65" s="21"/>
      <c r="E65" s="27" t="s">
        <v>80</v>
      </c>
      <c r="F65" s="306">
        <f>F66</f>
        <v>16746</v>
      </c>
      <c r="G65" s="228"/>
      <c r="H65" s="219"/>
      <c r="I65" s="221"/>
    </row>
    <row r="66" spans="2:9" ht="24.75" thickBot="1">
      <c r="B66" s="301"/>
      <c r="C66" s="302"/>
      <c r="D66" s="303">
        <v>2030</v>
      </c>
      <c r="E66" s="22" t="s">
        <v>78</v>
      </c>
      <c r="F66" s="305">
        <v>16746</v>
      </c>
      <c r="G66" s="228"/>
      <c r="H66" s="219"/>
      <c r="I66" s="221"/>
    </row>
    <row r="67" spans="2:9" s="33" customFormat="1" ht="15" customHeight="1" thickBot="1">
      <c r="B67" s="403">
        <v>852</v>
      </c>
      <c r="C67" s="399"/>
      <c r="D67" s="399"/>
      <c r="E67" s="400" t="s">
        <v>73</v>
      </c>
      <c r="F67" s="255">
        <f>F68+F70+F72+F75+F78</f>
        <v>2532000</v>
      </c>
      <c r="G67" s="225"/>
      <c r="H67" s="212"/>
      <c r="I67" s="220"/>
    </row>
    <row r="68" spans="2:9" ht="25.5" customHeight="1">
      <c r="B68" s="251"/>
      <c r="C68" s="19">
        <v>85212</v>
      </c>
      <c r="D68" s="11"/>
      <c r="E68" s="29" t="s">
        <v>74</v>
      </c>
      <c r="F68" s="240">
        <f>F69</f>
        <v>2301400</v>
      </c>
      <c r="G68" s="214"/>
      <c r="H68" s="214"/>
      <c r="I68" s="221"/>
    </row>
    <row r="69" spans="2:9" ht="43.5" customHeight="1">
      <c r="B69" s="248"/>
      <c r="C69" s="35"/>
      <c r="D69" s="23">
        <v>2010</v>
      </c>
      <c r="E69" s="107" t="s">
        <v>75</v>
      </c>
      <c r="F69" s="244">
        <v>2301400</v>
      </c>
      <c r="G69" s="222"/>
      <c r="H69" s="219"/>
      <c r="I69" s="223"/>
    </row>
    <row r="70" spans="2:9" ht="25.5" customHeight="1">
      <c r="B70" s="248"/>
      <c r="C70" s="25">
        <v>85213</v>
      </c>
      <c r="D70" s="26"/>
      <c r="E70" s="37" t="s">
        <v>76</v>
      </c>
      <c r="F70" s="245">
        <f>F71</f>
        <v>9500</v>
      </c>
      <c r="G70" s="214"/>
      <c r="H70" s="214"/>
      <c r="I70" s="221"/>
    </row>
    <row r="71" spans="2:9" ht="40.5" customHeight="1">
      <c r="B71" s="248"/>
      <c r="C71" s="35"/>
      <c r="D71" s="23">
        <v>2010</v>
      </c>
      <c r="E71" s="43" t="s">
        <v>75</v>
      </c>
      <c r="F71" s="244">
        <v>9500</v>
      </c>
      <c r="G71" s="222"/>
      <c r="H71" s="219"/>
      <c r="I71" s="223"/>
    </row>
    <row r="72" spans="2:9" ht="25.5" customHeight="1">
      <c r="B72" s="248"/>
      <c r="C72" s="25">
        <v>85214</v>
      </c>
      <c r="D72" s="26"/>
      <c r="E72" s="37" t="s">
        <v>77</v>
      </c>
      <c r="F72" s="245">
        <f>F73+F74</f>
        <v>120300</v>
      </c>
      <c r="G72" s="214"/>
      <c r="H72" s="214"/>
      <c r="I72" s="221"/>
    </row>
    <row r="73" spans="2:9" ht="34.5" customHeight="1">
      <c r="B73" s="248"/>
      <c r="C73" s="35"/>
      <c r="D73" s="23">
        <v>2010</v>
      </c>
      <c r="E73" s="43" t="s">
        <v>75</v>
      </c>
      <c r="F73" s="244">
        <v>79400</v>
      </c>
      <c r="G73" s="222"/>
      <c r="H73" s="219"/>
      <c r="I73" s="223"/>
    </row>
    <row r="74" spans="2:9" s="33" customFormat="1" ht="28.5" customHeight="1">
      <c r="B74" s="249"/>
      <c r="C74" s="34"/>
      <c r="D74" s="23">
        <v>2030</v>
      </c>
      <c r="E74" s="22" t="s">
        <v>78</v>
      </c>
      <c r="F74" s="244">
        <v>40900</v>
      </c>
      <c r="G74" s="222"/>
      <c r="H74" s="219"/>
      <c r="I74" s="223"/>
    </row>
    <row r="75" spans="2:9" ht="15" customHeight="1">
      <c r="B75" s="248"/>
      <c r="C75" s="25">
        <v>85219</v>
      </c>
      <c r="D75" s="26"/>
      <c r="E75" s="27" t="s">
        <v>79</v>
      </c>
      <c r="F75" s="245">
        <f>F76+F77</f>
        <v>78000</v>
      </c>
      <c r="G75" s="231"/>
      <c r="H75" s="214"/>
      <c r="I75" s="221"/>
    </row>
    <row r="76" spans="2:9" ht="24">
      <c r="B76" s="248"/>
      <c r="C76" s="25"/>
      <c r="D76" s="21" t="s">
        <v>26</v>
      </c>
      <c r="E76" s="22" t="s">
        <v>27</v>
      </c>
      <c r="F76" s="244">
        <v>14000</v>
      </c>
      <c r="G76" s="231"/>
      <c r="H76" s="214"/>
      <c r="I76" s="221"/>
    </row>
    <row r="77" spans="2:9" ht="24" customHeight="1">
      <c r="B77" s="248"/>
      <c r="C77" s="35"/>
      <c r="D77" s="23">
        <v>2030</v>
      </c>
      <c r="E77" s="22" t="s">
        <v>78</v>
      </c>
      <c r="F77" s="244">
        <v>64000</v>
      </c>
      <c r="G77" s="229"/>
      <c r="H77" s="219"/>
      <c r="I77" s="221"/>
    </row>
    <row r="78" spans="2:9" s="33" customFormat="1" ht="15" customHeight="1">
      <c r="B78" s="249"/>
      <c r="C78" s="25">
        <v>85295</v>
      </c>
      <c r="D78" s="26"/>
      <c r="E78" s="27" t="s">
        <v>80</v>
      </c>
      <c r="F78" s="245">
        <f>F79</f>
        <v>22800</v>
      </c>
      <c r="G78" s="232"/>
      <c r="H78" s="214"/>
      <c r="I78" s="220"/>
    </row>
    <row r="79" spans="2:9" s="33" customFormat="1" ht="24" customHeight="1" thickBot="1">
      <c r="B79" s="252"/>
      <c r="C79" s="44"/>
      <c r="D79" s="30">
        <v>2030</v>
      </c>
      <c r="E79" s="17" t="s">
        <v>81</v>
      </c>
      <c r="F79" s="242">
        <v>22800</v>
      </c>
      <c r="G79" s="233"/>
      <c r="H79" s="219"/>
      <c r="I79" s="220"/>
    </row>
    <row r="80" spans="2:9" s="33" customFormat="1" ht="24" customHeight="1" thickBot="1">
      <c r="B80" s="401">
        <v>853</v>
      </c>
      <c r="C80" s="473"/>
      <c r="D80" s="474"/>
      <c r="E80" s="426" t="s">
        <v>335</v>
      </c>
      <c r="F80" s="477">
        <f>F81</f>
        <v>7380</v>
      </c>
      <c r="G80" s="233"/>
      <c r="H80" s="219"/>
      <c r="I80" s="220"/>
    </row>
    <row r="81" spans="2:9" s="33" customFormat="1" ht="14.25" customHeight="1">
      <c r="B81" s="471"/>
      <c r="C81" s="25">
        <v>85395</v>
      </c>
      <c r="D81" s="472"/>
      <c r="E81" s="475" t="s">
        <v>80</v>
      </c>
      <c r="F81" s="476">
        <f>F82+F83</f>
        <v>7380</v>
      </c>
      <c r="G81" s="233"/>
      <c r="H81" s="219"/>
      <c r="I81" s="220"/>
    </row>
    <row r="82" spans="2:9" s="33" customFormat="1" ht="14.25" customHeight="1">
      <c r="B82" s="247"/>
      <c r="C82" s="25"/>
      <c r="D82" s="23">
        <v>2008</v>
      </c>
      <c r="E82" s="22" t="s">
        <v>456</v>
      </c>
      <c r="F82" s="244">
        <v>6272.1</v>
      </c>
      <c r="G82" s="233"/>
      <c r="H82" s="219"/>
      <c r="I82" s="220"/>
    </row>
    <row r="83" spans="2:9" s="33" customFormat="1" ht="14.25" customHeight="1" thickBot="1">
      <c r="B83" s="467"/>
      <c r="C83" s="468"/>
      <c r="D83" s="469">
        <v>2009</v>
      </c>
      <c r="E83" s="470" t="s">
        <v>456</v>
      </c>
      <c r="F83" s="305">
        <v>1107.9</v>
      </c>
      <c r="G83" s="233"/>
      <c r="H83" s="219"/>
      <c r="I83" s="220"/>
    </row>
    <row r="84" spans="2:9" ht="27" customHeight="1" thickBot="1">
      <c r="B84" s="401">
        <v>900</v>
      </c>
      <c r="C84" s="399"/>
      <c r="D84" s="399"/>
      <c r="E84" s="402" t="s">
        <v>82</v>
      </c>
      <c r="F84" s="255">
        <f>F85</f>
        <v>4000</v>
      </c>
      <c r="G84" s="230"/>
      <c r="H84" s="212"/>
      <c r="I84" s="221"/>
    </row>
    <row r="85" spans="2:9" s="33" customFormat="1" ht="24" customHeight="1">
      <c r="B85" s="246"/>
      <c r="C85" s="19">
        <v>90020</v>
      </c>
      <c r="D85" s="11"/>
      <c r="E85" s="29" t="s">
        <v>83</v>
      </c>
      <c r="F85" s="240">
        <f>F86</f>
        <v>4000</v>
      </c>
      <c r="G85" s="232"/>
      <c r="H85" s="214"/>
      <c r="I85" s="220"/>
    </row>
    <row r="86" spans="2:9" ht="14.25" customHeight="1">
      <c r="B86" s="250"/>
      <c r="C86" s="40"/>
      <c r="D86" s="307" t="s">
        <v>84</v>
      </c>
      <c r="E86" s="308" t="s">
        <v>85</v>
      </c>
      <c r="F86" s="309">
        <v>4000</v>
      </c>
      <c r="G86" s="229"/>
      <c r="H86" s="219"/>
      <c r="I86" s="221"/>
    </row>
    <row r="87" spans="2:9" s="33" customFormat="1" ht="4.5" customHeight="1" thickBot="1">
      <c r="B87" s="253"/>
      <c r="C87" s="39"/>
      <c r="D87" s="39"/>
      <c r="E87" s="39"/>
      <c r="F87" s="254"/>
      <c r="G87" s="233"/>
      <c r="H87" s="233"/>
      <c r="I87" s="220"/>
    </row>
    <row r="88" spans="2:9" s="33" customFormat="1" ht="19.5" customHeight="1" thickBot="1">
      <c r="B88" s="409" t="s">
        <v>86</v>
      </c>
      <c r="C88" s="46"/>
      <c r="D88" s="47"/>
      <c r="E88" s="408"/>
      <c r="F88" s="255">
        <f>F11+F14+F19+F27+F30+F53+F58+F67+F80+F84</f>
        <v>19655983</v>
      </c>
      <c r="G88" s="225"/>
      <c r="H88" s="225"/>
      <c r="I88" s="220"/>
    </row>
    <row r="89" spans="3:6" ht="12.75">
      <c r="C89" s="48"/>
      <c r="D89" s="49"/>
      <c r="E89" s="48"/>
      <c r="F89" s="48"/>
    </row>
    <row r="90" spans="2:6" ht="12.75">
      <c r="B90" s="50"/>
      <c r="C90" s="48"/>
      <c r="D90" s="49"/>
      <c r="E90" s="48"/>
      <c r="F90" s="48"/>
    </row>
    <row r="91" spans="3:6" ht="12.75">
      <c r="C91" s="51"/>
      <c r="D91" s="49"/>
      <c r="E91" s="48"/>
      <c r="F91" s="48"/>
    </row>
    <row r="92" spans="3:6" ht="12.75">
      <c r="C92" s="48"/>
      <c r="D92" s="49"/>
      <c r="E92" s="48"/>
      <c r="F92" s="48"/>
    </row>
    <row r="93" spans="3:6" ht="12.75">
      <c r="C93" s="48"/>
      <c r="D93" s="49"/>
      <c r="E93" s="48"/>
      <c r="F93" s="48"/>
    </row>
    <row r="94" spans="3:6" ht="12.75">
      <c r="C94" s="48"/>
      <c r="D94" s="49"/>
      <c r="E94" s="48"/>
      <c r="F94" s="48"/>
    </row>
    <row r="95" spans="3:6" ht="12.75">
      <c r="C95" s="48"/>
      <c r="D95" s="49"/>
      <c r="E95" s="48"/>
      <c r="F95" s="48"/>
    </row>
    <row r="96" spans="3:6" ht="12.75">
      <c r="C96" s="48"/>
      <c r="D96" s="49"/>
      <c r="E96" s="48"/>
      <c r="F96" s="48"/>
    </row>
    <row r="97" spans="3:6" ht="12.75">
      <c r="C97" s="48"/>
      <c r="D97" s="49"/>
      <c r="E97" s="48"/>
      <c r="F97" s="48"/>
    </row>
    <row r="98" spans="3:6" ht="12.75">
      <c r="C98" s="48"/>
      <c r="D98" s="49"/>
      <c r="E98" s="48"/>
      <c r="F98" s="48"/>
    </row>
    <row r="99" spans="3:6" ht="12.75">
      <c r="C99" s="48"/>
      <c r="D99" s="49"/>
      <c r="E99" s="48"/>
      <c r="F99" s="48"/>
    </row>
    <row r="100" spans="3:6" ht="12.75">
      <c r="C100" s="48"/>
      <c r="D100" s="49"/>
      <c r="E100" s="48"/>
      <c r="F100" s="48"/>
    </row>
    <row r="101" spans="3:6" ht="12.75">
      <c r="C101" s="48"/>
      <c r="D101" s="49"/>
      <c r="E101" s="48"/>
      <c r="F101" s="48"/>
    </row>
    <row r="102" spans="3:6" ht="12.75">
      <c r="C102" s="48"/>
      <c r="D102" s="49"/>
      <c r="E102" s="48"/>
      <c r="F102" s="48"/>
    </row>
    <row r="103" spans="3:6" ht="12.75">
      <c r="C103" s="48"/>
      <c r="D103" s="49"/>
      <c r="E103" s="48"/>
      <c r="F103" s="48"/>
    </row>
    <row r="104" spans="3:6" ht="12.75">
      <c r="C104" s="48"/>
      <c r="D104" s="49"/>
      <c r="E104" s="48"/>
      <c r="F104" s="48"/>
    </row>
    <row r="105" spans="3:6" ht="12.75">
      <c r="C105" s="48"/>
      <c r="D105" s="49"/>
      <c r="E105" s="48"/>
      <c r="F105" s="48"/>
    </row>
    <row r="106" spans="3:6" ht="12.75">
      <c r="C106" s="48"/>
      <c r="D106" s="49"/>
      <c r="E106" s="48"/>
      <c r="F106" s="48"/>
    </row>
    <row r="107" spans="3:6" ht="12.75">
      <c r="C107" s="48"/>
      <c r="D107" s="49"/>
      <c r="E107" s="48"/>
      <c r="F107" s="48"/>
    </row>
    <row r="108" spans="3:6" ht="12.75">
      <c r="C108" s="48"/>
      <c r="D108" s="49"/>
      <c r="E108" s="48"/>
      <c r="F108" s="48"/>
    </row>
    <row r="109" spans="3:6" ht="12.75">
      <c r="C109" s="48"/>
      <c r="D109" s="49"/>
      <c r="E109" s="48"/>
      <c r="F109" s="48"/>
    </row>
    <row r="110" spans="3:6" ht="12.75">
      <c r="C110" s="48"/>
      <c r="D110" s="49"/>
      <c r="E110" s="48"/>
      <c r="F110" s="48"/>
    </row>
    <row r="111" spans="3:6" ht="12.75">
      <c r="C111" s="48"/>
      <c r="D111" s="49"/>
      <c r="E111" s="48"/>
      <c r="F111" s="48"/>
    </row>
    <row r="112" spans="3:6" ht="12.75">
      <c r="C112" s="48"/>
      <c r="D112" s="49"/>
      <c r="E112" s="48"/>
      <c r="F112" s="48"/>
    </row>
    <row r="113" spans="3:6" ht="12.75">
      <c r="C113" s="48"/>
      <c r="D113" s="49"/>
      <c r="E113" s="48"/>
      <c r="F113" s="48"/>
    </row>
    <row r="114" spans="3:6" ht="12.75">
      <c r="C114" s="48"/>
      <c r="D114" s="49"/>
      <c r="E114" s="48"/>
      <c r="F114" s="48"/>
    </row>
    <row r="115" spans="3:6" ht="12.75">
      <c r="C115" s="48"/>
      <c r="D115" s="49"/>
      <c r="E115" s="48"/>
      <c r="F115" s="48"/>
    </row>
    <row r="116" spans="3:6" ht="12.75">
      <c r="C116" s="48"/>
      <c r="D116" s="49"/>
      <c r="E116" s="48"/>
      <c r="F116" s="48"/>
    </row>
    <row r="117" spans="3:6" ht="12.75">
      <c r="C117" s="48"/>
      <c r="D117" s="49"/>
      <c r="E117" s="48"/>
      <c r="F117" s="48"/>
    </row>
    <row r="118" spans="3:6" ht="12.75">
      <c r="C118" s="48"/>
      <c r="D118" s="49"/>
      <c r="E118" s="48"/>
      <c r="F118" s="48"/>
    </row>
    <row r="119" spans="3:6" ht="12.75">
      <c r="C119" s="48"/>
      <c r="D119" s="49"/>
      <c r="E119" s="48"/>
      <c r="F119" s="48"/>
    </row>
    <row r="120" spans="3:6" ht="12.75">
      <c r="C120" s="48"/>
      <c r="D120" s="49"/>
      <c r="E120" s="48"/>
      <c r="F120" s="48"/>
    </row>
    <row r="121" spans="3:6" ht="12.75">
      <c r="C121" s="48"/>
      <c r="D121" s="49"/>
      <c r="E121" s="48"/>
      <c r="F121" s="48"/>
    </row>
    <row r="122" spans="3:6" ht="12.75">
      <c r="C122" s="48"/>
      <c r="D122" s="49"/>
      <c r="E122" s="48"/>
      <c r="F122" s="48"/>
    </row>
  </sheetData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1">
      <selection activeCell="F4" sqref="F4"/>
    </sheetView>
  </sheetViews>
  <sheetFormatPr defaultColWidth="9.140625" defaultRowHeight="12.75"/>
  <cols>
    <col min="1" max="1" width="7.8515625" style="48" customWidth="1"/>
    <col min="2" max="2" width="5.28125" style="48" bestFit="1" customWidth="1"/>
    <col min="3" max="3" width="43.28125" style="48" customWidth="1"/>
    <col min="4" max="4" width="23.7109375" style="48" customWidth="1"/>
    <col min="5" max="5" width="16.00390625" style="48" customWidth="1"/>
    <col min="6" max="6" width="11.8515625" style="48" customWidth="1"/>
    <col min="7" max="16384" width="9.140625" style="48" customWidth="1"/>
  </cols>
  <sheetData>
    <row r="1" ht="12.75">
      <c r="D1" t="s">
        <v>440</v>
      </c>
    </row>
    <row r="2" spans="2:4" ht="18.75">
      <c r="B2" s="504"/>
      <c r="C2" s="383"/>
      <c r="D2" t="s">
        <v>519</v>
      </c>
    </row>
    <row r="3" spans="3:4" ht="18.75">
      <c r="C3" s="465"/>
      <c r="D3" t="s">
        <v>520</v>
      </c>
    </row>
    <row r="5" spans="2:11" ht="19.5" customHeight="1">
      <c r="B5" s="661" t="s">
        <v>382</v>
      </c>
      <c r="C5" s="661"/>
      <c r="D5" s="661"/>
      <c r="E5" s="68"/>
      <c r="F5" s="68"/>
      <c r="G5" s="68"/>
      <c r="H5" s="68"/>
      <c r="I5" s="68"/>
      <c r="J5" s="68"/>
      <c r="K5" s="68"/>
    </row>
    <row r="6" spans="2:8" ht="19.5" customHeight="1">
      <c r="B6" s="661" t="s">
        <v>449</v>
      </c>
      <c r="C6" s="661"/>
      <c r="D6" s="661"/>
      <c r="E6" s="68"/>
      <c r="F6" s="68"/>
      <c r="G6" s="68"/>
      <c r="H6" s="68"/>
    </row>
    <row r="8" ht="12.75">
      <c r="D8" s="74" t="s">
        <v>87</v>
      </c>
    </row>
    <row r="9" spans="2:11" ht="19.5" customHeight="1">
      <c r="B9" s="53" t="s">
        <v>88</v>
      </c>
      <c r="C9" s="53" t="s">
        <v>128</v>
      </c>
      <c r="D9" s="53" t="s">
        <v>453</v>
      </c>
      <c r="E9" s="290"/>
      <c r="F9" s="290"/>
      <c r="G9" s="290"/>
      <c r="H9" s="290"/>
      <c r="I9" s="290"/>
      <c r="J9" s="291"/>
      <c r="K9" s="291"/>
    </row>
    <row r="10" spans="2:11" ht="19.5" customHeight="1">
      <c r="B10" s="292" t="s">
        <v>137</v>
      </c>
      <c r="C10" s="293" t="s">
        <v>383</v>
      </c>
      <c r="D10" s="353">
        <v>5000</v>
      </c>
      <c r="E10" s="290"/>
      <c r="F10" s="290"/>
      <c r="G10" s="290"/>
      <c r="H10" s="290"/>
      <c r="I10" s="290"/>
      <c r="J10" s="291"/>
      <c r="K10" s="291"/>
    </row>
    <row r="11" spans="2:11" ht="19.5" customHeight="1">
      <c r="B11" s="292" t="s">
        <v>143</v>
      </c>
      <c r="C11" s="507" t="s">
        <v>384</v>
      </c>
      <c r="D11" s="508">
        <f>D12+D13</f>
        <v>30000</v>
      </c>
      <c r="E11" s="290"/>
      <c r="F11" s="290"/>
      <c r="G11" s="290"/>
      <c r="H11" s="290"/>
      <c r="I11" s="290"/>
      <c r="J11" s="291"/>
      <c r="K11" s="291"/>
    </row>
    <row r="12" spans="2:11" ht="18" customHeight="1">
      <c r="B12" s="294" t="s">
        <v>92</v>
      </c>
      <c r="C12" s="298" t="s">
        <v>389</v>
      </c>
      <c r="D12" s="326">
        <v>30000</v>
      </c>
      <c r="E12" s="290"/>
      <c r="F12" s="290"/>
      <c r="G12" s="290"/>
      <c r="H12" s="290"/>
      <c r="I12" s="290"/>
      <c r="J12" s="291"/>
      <c r="K12" s="291"/>
    </row>
    <row r="13" spans="2:11" ht="18" customHeight="1">
      <c r="B13" s="279" t="s">
        <v>94</v>
      </c>
      <c r="C13" s="299" t="s">
        <v>2</v>
      </c>
      <c r="D13" s="324"/>
      <c r="E13" s="290"/>
      <c r="F13" s="290"/>
      <c r="G13" s="290"/>
      <c r="H13" s="290"/>
      <c r="I13" s="290"/>
      <c r="J13" s="291"/>
      <c r="K13" s="291"/>
    </row>
    <row r="14" spans="2:11" ht="18" customHeight="1">
      <c r="B14" s="280" t="s">
        <v>95</v>
      </c>
      <c r="C14" s="296"/>
      <c r="D14" s="325"/>
      <c r="E14" s="290"/>
      <c r="F14" s="290"/>
      <c r="G14" s="290"/>
      <c r="H14" s="290"/>
      <c r="I14" s="290"/>
      <c r="J14" s="291"/>
      <c r="K14" s="291"/>
    </row>
    <row r="15" spans="2:11" ht="19.5" customHeight="1">
      <c r="B15" s="292" t="s">
        <v>145</v>
      </c>
      <c r="C15" s="507" t="s">
        <v>130</v>
      </c>
      <c r="D15" s="508">
        <f>D16+D23</f>
        <v>30000</v>
      </c>
      <c r="E15" s="290"/>
      <c r="F15" s="290"/>
      <c r="G15" s="290"/>
      <c r="H15" s="290"/>
      <c r="I15" s="290"/>
      <c r="J15" s="291"/>
      <c r="K15" s="291"/>
    </row>
    <row r="16" spans="2:11" ht="18" customHeight="1">
      <c r="B16" s="277" t="s">
        <v>92</v>
      </c>
      <c r="C16" s="297" t="s">
        <v>385</v>
      </c>
      <c r="D16" s="323">
        <f>D17+D18+D19+D20+D21+D22</f>
        <v>30000</v>
      </c>
      <c r="E16" s="290"/>
      <c r="F16" s="290"/>
      <c r="G16" s="290"/>
      <c r="H16" s="290"/>
      <c r="I16" s="290"/>
      <c r="J16" s="291"/>
      <c r="K16" s="291"/>
    </row>
    <row r="17" spans="2:11" ht="18" customHeight="1">
      <c r="B17" s="294"/>
      <c r="C17" s="298" t="s">
        <v>390</v>
      </c>
      <c r="D17" s="326">
        <v>25000</v>
      </c>
      <c r="E17" s="290"/>
      <c r="F17" s="290"/>
      <c r="G17" s="290"/>
      <c r="H17" s="290"/>
      <c r="I17" s="290"/>
      <c r="J17" s="291"/>
      <c r="K17" s="291"/>
    </row>
    <row r="18" spans="2:11" ht="18" customHeight="1">
      <c r="B18" s="294"/>
      <c r="C18" s="298" t="s">
        <v>393</v>
      </c>
      <c r="D18" s="326">
        <v>0</v>
      </c>
      <c r="E18" s="290"/>
      <c r="F18" s="290"/>
      <c r="G18" s="290"/>
      <c r="H18" s="290"/>
      <c r="I18" s="290"/>
      <c r="J18" s="291"/>
      <c r="K18" s="291"/>
    </row>
    <row r="19" spans="2:11" ht="18" customHeight="1">
      <c r="B19" s="294"/>
      <c r="C19" s="298" t="s">
        <v>392</v>
      </c>
      <c r="D19" s="326">
        <v>5000</v>
      </c>
      <c r="E19" s="290"/>
      <c r="F19" s="290"/>
      <c r="G19" s="290"/>
      <c r="H19" s="290"/>
      <c r="I19" s="290"/>
      <c r="J19" s="291"/>
      <c r="K19" s="291"/>
    </row>
    <row r="20" spans="2:11" ht="18" customHeight="1">
      <c r="B20" s="294"/>
      <c r="C20" s="298" t="s">
        <v>394</v>
      </c>
      <c r="D20" s="326">
        <v>0</v>
      </c>
      <c r="E20" s="290"/>
      <c r="F20" s="290"/>
      <c r="G20" s="290"/>
      <c r="H20" s="290"/>
      <c r="I20" s="290"/>
      <c r="J20" s="291"/>
      <c r="K20" s="291"/>
    </row>
    <row r="21" spans="2:11" ht="18" customHeight="1">
      <c r="B21" s="279"/>
      <c r="C21" s="298" t="s">
        <v>2</v>
      </c>
      <c r="D21" s="324"/>
      <c r="E21" s="290"/>
      <c r="F21" s="290"/>
      <c r="G21" s="290"/>
      <c r="H21" s="290"/>
      <c r="I21" s="290"/>
      <c r="J21" s="291"/>
      <c r="K21" s="291"/>
    </row>
    <row r="22" spans="2:11" ht="18" customHeight="1">
      <c r="B22" s="279"/>
      <c r="C22" s="298" t="s">
        <v>2</v>
      </c>
      <c r="D22" s="324"/>
      <c r="E22" s="290"/>
      <c r="F22" s="290"/>
      <c r="G22" s="290"/>
      <c r="H22" s="290"/>
      <c r="I22" s="290"/>
      <c r="J22" s="291"/>
      <c r="K22" s="291"/>
    </row>
    <row r="23" spans="2:11" ht="18" customHeight="1">
      <c r="B23" s="279" t="s">
        <v>94</v>
      </c>
      <c r="C23" s="295" t="s">
        <v>386</v>
      </c>
      <c r="D23" s="324">
        <f>D24+D24</f>
        <v>0</v>
      </c>
      <c r="E23" s="290"/>
      <c r="F23" s="290"/>
      <c r="G23" s="290"/>
      <c r="H23" s="290"/>
      <c r="I23" s="290"/>
      <c r="J23" s="291"/>
      <c r="K23" s="291"/>
    </row>
    <row r="24" spans="2:11" ht="18" customHeight="1">
      <c r="B24" s="279"/>
      <c r="C24" s="298" t="s">
        <v>391</v>
      </c>
      <c r="D24" s="324"/>
      <c r="E24" s="290"/>
      <c r="F24" s="290"/>
      <c r="G24" s="290"/>
      <c r="H24" s="290"/>
      <c r="I24" s="290"/>
      <c r="J24" s="291"/>
      <c r="K24" s="291"/>
    </row>
    <row r="25" spans="2:11" ht="18" customHeight="1">
      <c r="B25" s="280"/>
      <c r="C25" s="298" t="s">
        <v>2</v>
      </c>
      <c r="D25" s="325"/>
      <c r="E25" s="290"/>
      <c r="F25" s="290"/>
      <c r="G25" s="290"/>
      <c r="H25" s="290"/>
      <c r="I25" s="290"/>
      <c r="J25" s="291"/>
      <c r="K25" s="291"/>
    </row>
    <row r="26" spans="2:11" ht="19.5" customHeight="1">
      <c r="B26" s="292" t="s">
        <v>387</v>
      </c>
      <c r="C26" s="293" t="s">
        <v>388</v>
      </c>
      <c r="D26" s="353">
        <v>5000</v>
      </c>
      <c r="E26" s="290"/>
      <c r="F26" s="290"/>
      <c r="G26" s="290"/>
      <c r="H26" s="290"/>
      <c r="I26" s="290"/>
      <c r="J26" s="291"/>
      <c r="K26" s="291"/>
    </row>
    <row r="27" spans="2:11" ht="15">
      <c r="B27" s="290"/>
      <c r="C27" s="290"/>
      <c r="D27" s="290"/>
      <c r="E27" s="290"/>
      <c r="F27" s="290"/>
      <c r="G27" s="290"/>
      <c r="H27" s="290"/>
      <c r="I27" s="290"/>
      <c r="J27" s="291"/>
      <c r="K27" s="291"/>
    </row>
    <row r="28" spans="2:11" ht="15">
      <c r="B28" s="290"/>
      <c r="C28" s="290"/>
      <c r="D28" s="290"/>
      <c r="E28" s="290"/>
      <c r="F28" s="290"/>
      <c r="G28" s="290"/>
      <c r="H28" s="290"/>
      <c r="I28" s="290"/>
      <c r="J28" s="291"/>
      <c r="K28" s="291"/>
    </row>
    <row r="29" spans="2:11" ht="15">
      <c r="B29" s="290"/>
      <c r="C29" s="290"/>
      <c r="D29" s="290"/>
      <c r="E29" s="290"/>
      <c r="F29" s="290"/>
      <c r="G29" s="290"/>
      <c r="H29" s="290"/>
      <c r="I29" s="290"/>
      <c r="J29" s="291"/>
      <c r="K29" s="291"/>
    </row>
    <row r="30" spans="2:11" ht="15">
      <c r="B30" s="290"/>
      <c r="C30" s="290"/>
      <c r="D30" s="290"/>
      <c r="E30" s="290"/>
      <c r="F30" s="290"/>
      <c r="G30" s="290"/>
      <c r="H30" s="290"/>
      <c r="I30" s="290"/>
      <c r="J30" s="291"/>
      <c r="K30" s="291"/>
    </row>
    <row r="31" spans="2:11" ht="15">
      <c r="B31" s="290"/>
      <c r="C31" s="290"/>
      <c r="D31" s="290"/>
      <c r="E31" s="290"/>
      <c r="F31" s="290"/>
      <c r="G31" s="290"/>
      <c r="H31" s="290"/>
      <c r="I31" s="290"/>
      <c r="J31" s="291"/>
      <c r="K31" s="291"/>
    </row>
    <row r="32" spans="2:11" ht="15">
      <c r="B32" s="290"/>
      <c r="C32" s="290"/>
      <c r="D32" s="290"/>
      <c r="E32" s="290"/>
      <c r="F32" s="290"/>
      <c r="G32" s="290"/>
      <c r="H32" s="290"/>
      <c r="I32" s="290"/>
      <c r="J32" s="291"/>
      <c r="K32" s="291"/>
    </row>
    <row r="33" spans="2:11" ht="15">
      <c r="B33" s="291"/>
      <c r="C33" s="291"/>
      <c r="D33" s="291"/>
      <c r="E33" s="291"/>
      <c r="F33" s="291"/>
      <c r="G33" s="291"/>
      <c r="H33" s="291"/>
      <c r="I33" s="291"/>
      <c r="J33" s="291"/>
      <c r="K33" s="291"/>
    </row>
    <row r="34" spans="2:11" ht="15"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2:11" ht="15"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  <row r="36" spans="2:11" ht="15">
      <c r="B36" s="291"/>
      <c r="C36" s="291"/>
      <c r="D36" s="291"/>
      <c r="E36" s="291"/>
      <c r="F36" s="291"/>
      <c r="G36" s="291"/>
      <c r="H36" s="291"/>
      <c r="I36" s="291"/>
      <c r="J36" s="291"/>
      <c r="K36" s="291"/>
    </row>
  </sheetData>
  <mergeCells count="2">
    <mergeCell ref="B5:D5"/>
    <mergeCell ref="B6:D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F26" sqref="F26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48"/>
      <c r="B1" s="48"/>
      <c r="C1" s="48"/>
      <c r="D1" s="48"/>
      <c r="E1" s="48"/>
      <c r="F1" t="s">
        <v>471</v>
      </c>
      <c r="G1" s="48"/>
      <c r="H1" s="48"/>
      <c r="I1" s="48"/>
      <c r="J1" s="48"/>
      <c r="K1" s="48"/>
      <c r="M1" s="48"/>
      <c r="N1" s="48"/>
      <c r="O1" s="48"/>
    </row>
    <row r="2" spans="1:15" ht="18.75">
      <c r="A2" s="48"/>
      <c r="B2" s="504"/>
      <c r="C2" s="48"/>
      <c r="D2" s="466"/>
      <c r="E2" s="48"/>
      <c r="F2" t="s">
        <v>523</v>
      </c>
      <c r="G2" s="48"/>
      <c r="H2" s="48"/>
      <c r="I2" s="48"/>
      <c r="J2" s="48"/>
      <c r="K2" s="48"/>
      <c r="M2" s="48"/>
      <c r="N2" s="48"/>
      <c r="O2" s="48"/>
    </row>
    <row r="3" spans="1:15" ht="14.25" customHeight="1">
      <c r="A3" s="48"/>
      <c r="B3" s="48"/>
      <c r="C3" s="48"/>
      <c r="D3" s="48"/>
      <c r="E3" s="48"/>
      <c r="F3" t="s">
        <v>524</v>
      </c>
      <c r="G3" s="48"/>
      <c r="H3" s="48"/>
      <c r="I3" s="48"/>
      <c r="J3" s="48"/>
      <c r="K3" s="48"/>
      <c r="M3" s="48"/>
      <c r="N3" s="48"/>
      <c r="O3" s="48"/>
    </row>
    <row r="4" spans="2:15" ht="18" customHeight="1">
      <c r="B4" s="67"/>
      <c r="C4" s="645" t="s">
        <v>450</v>
      </c>
      <c r="D4" s="645"/>
      <c r="E4" s="645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4" ht="12" customHeight="1" thickBot="1">
      <c r="A5" s="67"/>
      <c r="B5" s="67"/>
      <c r="C5" s="67"/>
      <c r="D5" s="67"/>
      <c r="E5" s="67"/>
      <c r="F5" s="67"/>
      <c r="G5" s="74" t="s">
        <v>87</v>
      </c>
      <c r="H5" s="67"/>
      <c r="I5" s="67"/>
      <c r="J5" s="67"/>
      <c r="K5" s="67"/>
      <c r="L5" s="67"/>
      <c r="M5" s="67"/>
      <c r="N5" s="67"/>
    </row>
    <row r="6" spans="1:7" ht="64.5" customHeight="1" thickBot="1">
      <c r="A6" s="133" t="s">
        <v>0</v>
      </c>
      <c r="B6" s="134" t="s">
        <v>1</v>
      </c>
      <c r="C6" s="135" t="s">
        <v>2</v>
      </c>
      <c r="D6" s="134" t="s">
        <v>89</v>
      </c>
      <c r="E6" s="136" t="s">
        <v>454</v>
      </c>
      <c r="F6" s="137" t="s">
        <v>190</v>
      </c>
      <c r="G6" s="138" t="s">
        <v>191</v>
      </c>
    </row>
    <row r="7" spans="1:7" ht="9.75" customHeight="1">
      <c r="A7" s="361">
        <v>1</v>
      </c>
      <c r="B7" s="362">
        <v>2</v>
      </c>
      <c r="C7" s="362">
        <v>3</v>
      </c>
      <c r="D7" s="362">
        <v>4</v>
      </c>
      <c r="E7" s="362">
        <v>5</v>
      </c>
      <c r="F7" s="363">
        <v>6</v>
      </c>
      <c r="G7" s="379">
        <v>7</v>
      </c>
    </row>
    <row r="8" spans="1:7" ht="15" customHeight="1">
      <c r="A8" s="364" t="s">
        <v>192</v>
      </c>
      <c r="B8" s="139"/>
      <c r="C8" s="139"/>
      <c r="D8" s="140" t="s">
        <v>193</v>
      </c>
      <c r="E8" s="141">
        <f>E9</f>
        <v>3090000</v>
      </c>
      <c r="F8" s="143"/>
      <c r="G8" s="365"/>
    </row>
    <row r="9" spans="1:7" ht="15" customHeight="1">
      <c r="A9" s="366"/>
      <c r="B9" s="144" t="s">
        <v>194</v>
      </c>
      <c r="C9" s="145"/>
      <c r="D9" s="146" t="s">
        <v>195</v>
      </c>
      <c r="E9" s="147">
        <f>E10+E11+E12</f>
        <v>3090000</v>
      </c>
      <c r="F9" s="148"/>
      <c r="G9" s="365"/>
    </row>
    <row r="10" spans="1:7" ht="27.75" customHeight="1">
      <c r="A10" s="366"/>
      <c r="B10" s="144"/>
      <c r="C10" s="150">
        <v>6050</v>
      </c>
      <c r="D10" s="151" t="s">
        <v>196</v>
      </c>
      <c r="E10" s="327">
        <v>3050000</v>
      </c>
      <c r="F10" s="153" t="s">
        <v>468</v>
      </c>
      <c r="G10" s="367" t="s">
        <v>197</v>
      </c>
    </row>
    <row r="11" spans="1:7" ht="15" customHeight="1">
      <c r="A11" s="366"/>
      <c r="B11" s="144"/>
      <c r="C11" s="150">
        <v>6050</v>
      </c>
      <c r="D11" s="151" t="s">
        <v>196</v>
      </c>
      <c r="E11" s="327">
        <v>20000</v>
      </c>
      <c r="F11" s="336" t="s">
        <v>464</v>
      </c>
      <c r="G11" s="367" t="s">
        <v>197</v>
      </c>
    </row>
    <row r="12" spans="1:7" ht="15" customHeight="1">
      <c r="A12" s="366"/>
      <c r="B12" s="144"/>
      <c r="C12" s="150">
        <v>6050</v>
      </c>
      <c r="D12" s="151" t="s">
        <v>196</v>
      </c>
      <c r="E12" s="327">
        <v>20000</v>
      </c>
      <c r="F12" s="336" t="s">
        <v>469</v>
      </c>
      <c r="G12" s="367" t="s">
        <v>197</v>
      </c>
    </row>
    <row r="13" spans="1:7" ht="15" customHeight="1">
      <c r="A13" s="368">
        <v>600</v>
      </c>
      <c r="B13" s="155"/>
      <c r="C13" s="155"/>
      <c r="D13" s="140" t="s">
        <v>199</v>
      </c>
      <c r="E13" s="142">
        <f>E14+E16</f>
        <v>1700000</v>
      </c>
      <c r="F13" s="156"/>
      <c r="G13" s="365"/>
    </row>
    <row r="14" spans="1:7" ht="15" customHeight="1">
      <c r="A14" s="366"/>
      <c r="B14" s="145">
        <v>60014</v>
      </c>
      <c r="C14" s="145"/>
      <c r="D14" s="146" t="s">
        <v>200</v>
      </c>
      <c r="E14" s="147">
        <f>E15</f>
        <v>300000</v>
      </c>
      <c r="F14" s="148"/>
      <c r="G14" s="365"/>
    </row>
    <row r="15" spans="1:7" ht="34.5" customHeight="1">
      <c r="A15" s="366"/>
      <c r="B15" s="145"/>
      <c r="C15" s="150">
        <v>6300</v>
      </c>
      <c r="D15" s="151" t="s">
        <v>201</v>
      </c>
      <c r="E15" s="327">
        <v>300000</v>
      </c>
      <c r="F15" s="157" t="s">
        <v>514</v>
      </c>
      <c r="G15" s="369" t="s">
        <v>202</v>
      </c>
    </row>
    <row r="16" spans="1:7" ht="15" customHeight="1">
      <c r="A16" s="366"/>
      <c r="B16" s="145">
        <v>60014</v>
      </c>
      <c r="C16" s="145"/>
      <c r="D16" s="146" t="s">
        <v>465</v>
      </c>
      <c r="E16" s="329">
        <f>E17</f>
        <v>1400000</v>
      </c>
      <c r="F16" s="157"/>
      <c r="G16" s="369"/>
    </row>
    <row r="17" spans="1:7" ht="21" customHeight="1">
      <c r="A17" s="371"/>
      <c r="B17" s="491"/>
      <c r="C17" s="492">
        <v>6050</v>
      </c>
      <c r="D17" s="334" t="s">
        <v>198</v>
      </c>
      <c r="E17" s="327">
        <v>1400000</v>
      </c>
      <c r="F17" s="157" t="s">
        <v>754</v>
      </c>
      <c r="G17" s="367" t="s">
        <v>197</v>
      </c>
    </row>
    <row r="18" spans="1:7" ht="15" customHeight="1">
      <c r="A18" s="372" t="s">
        <v>231</v>
      </c>
      <c r="B18" s="160"/>
      <c r="C18" s="160"/>
      <c r="D18" s="158" t="s">
        <v>10</v>
      </c>
      <c r="E18" s="328">
        <f>E19</f>
        <v>250000</v>
      </c>
      <c r="F18" s="157"/>
      <c r="G18" s="367"/>
    </row>
    <row r="19" spans="1:7" ht="15" customHeight="1">
      <c r="A19" s="493"/>
      <c r="B19" s="495">
        <v>70095</v>
      </c>
      <c r="C19" s="494"/>
      <c r="D19" s="341" t="s">
        <v>80</v>
      </c>
      <c r="E19" s="329">
        <f>E20</f>
        <v>250000</v>
      </c>
      <c r="F19" s="157"/>
      <c r="G19" s="367"/>
    </row>
    <row r="20" spans="1:7" ht="21" customHeight="1">
      <c r="A20" s="366"/>
      <c r="B20" s="145"/>
      <c r="C20" s="150">
        <v>6050</v>
      </c>
      <c r="D20" s="151" t="s">
        <v>196</v>
      </c>
      <c r="E20" s="327">
        <v>250000</v>
      </c>
      <c r="F20" s="157" t="s">
        <v>755</v>
      </c>
      <c r="G20" s="367" t="s">
        <v>197</v>
      </c>
    </row>
    <row r="21" spans="1:7" ht="14.25" customHeight="1">
      <c r="A21" s="368">
        <v>750</v>
      </c>
      <c r="B21" s="155"/>
      <c r="C21" s="155"/>
      <c r="D21" s="158" t="s">
        <v>17</v>
      </c>
      <c r="E21" s="142">
        <f>E22</f>
        <v>20000</v>
      </c>
      <c r="F21" s="159"/>
      <c r="G21" s="365"/>
    </row>
    <row r="22" spans="1:7" ht="14.25" customHeight="1">
      <c r="A22" s="366"/>
      <c r="B22" s="145">
        <v>75023</v>
      </c>
      <c r="C22" s="145"/>
      <c r="D22" s="146" t="s">
        <v>203</v>
      </c>
      <c r="E22" s="147">
        <f>E23</f>
        <v>20000</v>
      </c>
      <c r="F22" s="148"/>
      <c r="G22" s="365"/>
    </row>
    <row r="23" spans="1:7" ht="21.75" customHeight="1">
      <c r="A23" s="366"/>
      <c r="B23" s="149"/>
      <c r="C23" s="150">
        <v>6060</v>
      </c>
      <c r="D23" s="151" t="s">
        <v>198</v>
      </c>
      <c r="E23" s="152">
        <v>20000</v>
      </c>
      <c r="F23" s="153" t="s">
        <v>204</v>
      </c>
      <c r="G23" s="367" t="s">
        <v>197</v>
      </c>
    </row>
    <row r="24" spans="1:7" ht="13.5" customHeight="1">
      <c r="A24" s="370">
        <v>801</v>
      </c>
      <c r="B24" s="330"/>
      <c r="C24" s="331"/>
      <c r="D24" s="335" t="s">
        <v>69</v>
      </c>
      <c r="E24" s="328">
        <f>E25+E27</f>
        <v>315500</v>
      </c>
      <c r="F24" s="153"/>
      <c r="G24" s="367"/>
    </row>
    <row r="25" spans="1:7" ht="13.5" customHeight="1">
      <c r="A25" s="366"/>
      <c r="B25" s="332">
        <v>80101</v>
      </c>
      <c r="C25" s="333"/>
      <c r="D25" s="340" t="s">
        <v>70</v>
      </c>
      <c r="E25" s="329">
        <f>E26</f>
        <v>15500</v>
      </c>
      <c r="F25" s="153"/>
      <c r="G25" s="367"/>
    </row>
    <row r="26" spans="1:7" ht="21" customHeight="1">
      <c r="A26" s="366"/>
      <c r="B26" s="149"/>
      <c r="C26" s="161">
        <v>6050</v>
      </c>
      <c r="D26" s="151" t="s">
        <v>196</v>
      </c>
      <c r="E26" s="152">
        <v>15500</v>
      </c>
      <c r="F26" s="153" t="s">
        <v>466</v>
      </c>
      <c r="G26" s="367" t="s">
        <v>411</v>
      </c>
    </row>
    <row r="27" spans="1:7" ht="14.25">
      <c r="A27" s="366"/>
      <c r="B27" s="162" t="s">
        <v>289</v>
      </c>
      <c r="C27" s="186"/>
      <c r="D27" s="341" t="s">
        <v>414</v>
      </c>
      <c r="E27" s="329">
        <f>E28</f>
        <v>300000</v>
      </c>
      <c r="F27" s="153"/>
      <c r="G27" s="367"/>
    </row>
    <row r="28" spans="1:7" ht="36">
      <c r="A28" s="366"/>
      <c r="B28" s="502"/>
      <c r="C28" s="161">
        <v>6050</v>
      </c>
      <c r="D28" s="151" t="s">
        <v>196</v>
      </c>
      <c r="E28" s="152">
        <v>300000</v>
      </c>
      <c r="F28" s="153" t="s">
        <v>515</v>
      </c>
      <c r="G28" s="367" t="s">
        <v>415</v>
      </c>
    </row>
    <row r="29" spans="1:7" ht="25.5">
      <c r="A29" s="372" t="s">
        <v>205</v>
      </c>
      <c r="B29" s="160"/>
      <c r="C29" s="160"/>
      <c r="D29" s="140" t="s">
        <v>206</v>
      </c>
      <c r="E29" s="142">
        <f>E30+E32</f>
        <v>1480000</v>
      </c>
      <c r="F29" s="156"/>
      <c r="G29" s="365"/>
    </row>
    <row r="30" spans="1:7" ht="14.25" customHeight="1">
      <c r="A30" s="366"/>
      <c r="B30" s="162" t="s">
        <v>207</v>
      </c>
      <c r="C30" s="163"/>
      <c r="D30" s="154" t="s">
        <v>208</v>
      </c>
      <c r="E30" s="147">
        <f>E31</f>
        <v>580000</v>
      </c>
      <c r="F30" s="148"/>
      <c r="G30" s="365"/>
    </row>
    <row r="31" spans="1:7" ht="13.5" customHeight="1">
      <c r="A31" s="366"/>
      <c r="B31" s="149"/>
      <c r="C31" s="150">
        <v>6050</v>
      </c>
      <c r="D31" s="151" t="s">
        <v>196</v>
      </c>
      <c r="E31" s="152">
        <v>580000</v>
      </c>
      <c r="F31" s="153" t="s">
        <v>467</v>
      </c>
      <c r="G31" s="367" t="s">
        <v>197</v>
      </c>
    </row>
    <row r="32" spans="1:7" ht="15" customHeight="1">
      <c r="A32" s="366"/>
      <c r="B32" s="162" t="s">
        <v>357</v>
      </c>
      <c r="C32" s="163"/>
      <c r="D32" s="154" t="s">
        <v>80</v>
      </c>
      <c r="E32" s="147">
        <f>E33+E34</f>
        <v>900000</v>
      </c>
      <c r="F32" s="148"/>
      <c r="G32" s="365"/>
    </row>
    <row r="33" spans="1:7" ht="23.25" customHeight="1">
      <c r="A33" s="371"/>
      <c r="B33" s="496"/>
      <c r="C33" s="150">
        <v>6050</v>
      </c>
      <c r="D33" s="151" t="s">
        <v>196</v>
      </c>
      <c r="E33" s="497">
        <v>870000</v>
      </c>
      <c r="F33" s="500" t="s">
        <v>470</v>
      </c>
      <c r="G33" s="367" t="s">
        <v>197</v>
      </c>
    </row>
    <row r="34" spans="1:7" ht="23.25" customHeight="1" thickBot="1">
      <c r="A34" s="373"/>
      <c r="B34" s="374"/>
      <c r="C34" s="375">
        <v>6050</v>
      </c>
      <c r="D34" s="376" t="s">
        <v>196</v>
      </c>
      <c r="E34" s="377">
        <v>30000</v>
      </c>
      <c r="F34" s="501" t="s">
        <v>472</v>
      </c>
      <c r="G34" s="378" t="s">
        <v>197</v>
      </c>
    </row>
    <row r="35" spans="1:7" ht="5.25" customHeight="1" thickBot="1">
      <c r="A35" s="354"/>
      <c r="B35" s="355"/>
      <c r="C35" s="356"/>
      <c r="D35" s="357"/>
      <c r="E35" s="358"/>
      <c r="F35" s="359"/>
      <c r="G35" s="360"/>
    </row>
    <row r="36" spans="1:7" ht="22.5" customHeight="1" thickBot="1">
      <c r="A36" s="164"/>
      <c r="B36" s="165"/>
      <c r="C36" s="165"/>
      <c r="D36" s="166" t="s">
        <v>212</v>
      </c>
      <c r="E36" s="167">
        <f>E8+E13+E18+E21+E24+E29</f>
        <v>6855500</v>
      </c>
      <c r="F36" s="168"/>
      <c r="G36" s="32"/>
    </row>
    <row r="37" spans="1:6" ht="12.75">
      <c r="A37" s="169"/>
      <c r="B37" s="169"/>
      <c r="C37" s="169"/>
      <c r="D37" s="169"/>
      <c r="E37" s="170"/>
      <c r="F37" s="171"/>
    </row>
    <row r="38" spans="1:6" ht="15.75">
      <c r="A38" s="169"/>
      <c r="B38" s="169"/>
      <c r="C38" s="169"/>
      <c r="D38" s="172"/>
      <c r="E38" s="173"/>
      <c r="F38" s="171"/>
    </row>
    <row r="39" spans="1:6" ht="12.75">
      <c r="A39" s="169"/>
      <c r="B39" s="169"/>
      <c r="C39" s="174"/>
      <c r="D39" s="175"/>
      <c r="E39" s="169"/>
      <c r="F39" s="176"/>
    </row>
    <row r="40" spans="1:6" ht="12.75">
      <c r="A40" s="169"/>
      <c r="B40" s="169"/>
      <c r="C40" s="169"/>
      <c r="D40" s="344"/>
      <c r="E40" s="169"/>
      <c r="F40" s="176"/>
    </row>
    <row r="41" spans="4:6" ht="12.75">
      <c r="D41" s="345"/>
      <c r="E41" s="175"/>
      <c r="F41" s="176"/>
    </row>
    <row r="42" spans="4:6" ht="12.75">
      <c r="D42" s="345"/>
      <c r="E42" s="175"/>
      <c r="F42" s="176"/>
    </row>
    <row r="43" spans="4:6" ht="12.75">
      <c r="D43" s="345"/>
      <c r="E43" s="175"/>
      <c r="F43" s="176"/>
    </row>
    <row r="44" spans="4:6" ht="12.75">
      <c r="D44" s="345"/>
      <c r="E44" s="175"/>
      <c r="F44" s="176"/>
    </row>
    <row r="45" spans="4:6" ht="12.75">
      <c r="D45" s="348"/>
      <c r="E45" s="175"/>
      <c r="F45" s="176"/>
    </row>
    <row r="46" spans="4:6" ht="12.75">
      <c r="D46" s="348"/>
      <c r="E46" s="175"/>
      <c r="F46" s="176"/>
    </row>
    <row r="47" spans="4:6" ht="12.75">
      <c r="D47" s="348"/>
      <c r="E47" s="169"/>
      <c r="F47" s="176"/>
    </row>
    <row r="48" ht="12.75">
      <c r="D48" s="344"/>
    </row>
    <row r="49" ht="12.75">
      <c r="D49" s="344"/>
    </row>
    <row r="50" ht="29.25" customHeight="1">
      <c r="D50" s="344"/>
    </row>
    <row r="51" ht="12.75">
      <c r="D51" s="344"/>
    </row>
    <row r="52" ht="12.75">
      <c r="D52" s="344"/>
    </row>
    <row r="53" ht="12.75">
      <c r="D53" s="344"/>
    </row>
    <row r="54" ht="12.75">
      <c r="D54" s="344"/>
    </row>
    <row r="55" ht="12.75">
      <c r="D55" s="348"/>
    </row>
    <row r="56" ht="14.25">
      <c r="D56" s="349"/>
    </row>
    <row r="57" ht="12.75">
      <c r="D57" s="347"/>
    </row>
    <row r="58" ht="12.75">
      <c r="D58" s="344"/>
    </row>
    <row r="59" ht="14.25">
      <c r="D59" s="346"/>
    </row>
    <row r="60" ht="14.25">
      <c r="D60" s="346"/>
    </row>
    <row r="61" ht="14.25">
      <c r="D61" s="346"/>
    </row>
    <row r="62" ht="12.75">
      <c r="D62" s="347"/>
    </row>
    <row r="63" ht="12.75">
      <c r="D63" s="344"/>
    </row>
    <row r="64" ht="12.75">
      <c r="D64" s="347"/>
    </row>
    <row r="65" ht="12.75">
      <c r="D65" s="350"/>
    </row>
    <row r="66" ht="12.75">
      <c r="D66" s="217"/>
    </row>
    <row r="67" ht="12.75">
      <c r="D67" s="217"/>
    </row>
    <row r="68" ht="12.75">
      <c r="D68" s="217"/>
    </row>
  </sheetData>
  <mergeCells count="1">
    <mergeCell ref="C4:E4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105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1.1484375" style="0" customWidth="1"/>
    <col min="2" max="2" width="3.140625" style="0" customWidth="1"/>
    <col min="3" max="3" width="7.00390625" style="0" customWidth="1"/>
    <col min="4" max="4" width="19.28125" style="0" customWidth="1"/>
    <col min="5" max="5" width="6.00390625" style="0" customWidth="1"/>
    <col min="6" max="13" width="8.8515625" style="0" customWidth="1"/>
    <col min="14" max="14" width="8.140625" style="0" customWidth="1"/>
    <col min="15" max="15" width="0.9921875" style="0" customWidth="1"/>
  </cols>
  <sheetData>
    <row r="1" ht="12.75">
      <c r="J1" t="s">
        <v>525</v>
      </c>
    </row>
    <row r="2" ht="12.75">
      <c r="J2" t="s">
        <v>519</v>
      </c>
    </row>
    <row r="3" spans="5:10" ht="15.75">
      <c r="E3" s="567"/>
      <c r="J3" t="s">
        <v>520</v>
      </c>
    </row>
    <row r="5" spans="4:13" ht="15.75">
      <c r="D5" s="672" t="s">
        <v>526</v>
      </c>
      <c r="E5" s="672"/>
      <c r="F5" s="672"/>
      <c r="G5" s="672"/>
      <c r="H5" s="672"/>
      <c r="I5" s="672"/>
      <c r="J5" s="672"/>
      <c r="K5" s="672"/>
      <c r="L5" s="672"/>
      <c r="M5" s="672"/>
    </row>
    <row r="8" spans="2:14" ht="12.75">
      <c r="B8" s="536"/>
      <c r="C8" s="673" t="s">
        <v>527</v>
      </c>
      <c r="D8" s="674"/>
      <c r="E8" s="675"/>
      <c r="F8" s="673" t="s">
        <v>528</v>
      </c>
      <c r="G8" s="674"/>
      <c r="H8" s="674"/>
      <c r="I8" s="674"/>
      <c r="J8" s="674"/>
      <c r="K8" s="674"/>
      <c r="L8" s="674"/>
      <c r="M8" s="674"/>
      <c r="N8" s="675"/>
    </row>
    <row r="9" spans="2:15" ht="4.5" customHeight="1">
      <c r="B9" s="537"/>
      <c r="C9" s="676"/>
      <c r="D9" s="677"/>
      <c r="E9" s="678"/>
      <c r="F9" s="676"/>
      <c r="G9" s="677"/>
      <c r="H9" s="677"/>
      <c r="I9" s="677"/>
      <c r="J9" s="677"/>
      <c r="K9" s="677"/>
      <c r="L9" s="677"/>
      <c r="M9" s="677"/>
      <c r="N9" s="678"/>
      <c r="O9" s="382"/>
    </row>
    <row r="10" spans="2:15" ht="19.5" customHeight="1">
      <c r="B10" s="538"/>
      <c r="C10" s="539"/>
      <c r="D10" s="539"/>
      <c r="E10" s="679" t="s">
        <v>529</v>
      </c>
      <c r="F10" s="682">
        <v>2007</v>
      </c>
      <c r="G10" s="682">
        <v>2008</v>
      </c>
      <c r="H10" s="685">
        <v>2009</v>
      </c>
      <c r="I10" s="540"/>
      <c r="J10" s="541" t="s">
        <v>530</v>
      </c>
      <c r="K10" s="542"/>
      <c r="L10" s="542"/>
      <c r="M10" s="541" t="s">
        <v>126</v>
      </c>
      <c r="N10" s="541" t="s">
        <v>530</v>
      </c>
      <c r="O10" s="382"/>
    </row>
    <row r="11" spans="2:15" ht="12.75">
      <c r="B11" s="538" t="s">
        <v>88</v>
      </c>
      <c r="C11" s="538" t="s">
        <v>531</v>
      </c>
      <c r="D11" s="538" t="s">
        <v>362</v>
      </c>
      <c r="E11" s="680"/>
      <c r="F11" s="683"/>
      <c r="G11" s="683"/>
      <c r="H11" s="686"/>
      <c r="I11" s="543">
        <v>2010</v>
      </c>
      <c r="J11" s="538" t="s">
        <v>532</v>
      </c>
      <c r="K11" s="538" t="s">
        <v>533</v>
      </c>
      <c r="L11" s="538" t="s">
        <v>126</v>
      </c>
      <c r="M11" s="538" t="s">
        <v>534</v>
      </c>
      <c r="N11" s="538" t="s">
        <v>535</v>
      </c>
      <c r="O11" s="382"/>
    </row>
    <row r="12" spans="2:15" ht="12.75">
      <c r="B12" s="538"/>
      <c r="C12" s="538" t="s">
        <v>536</v>
      </c>
      <c r="D12" s="538" t="s">
        <v>536</v>
      </c>
      <c r="E12" s="680"/>
      <c r="F12" s="683"/>
      <c r="G12" s="683"/>
      <c r="H12" s="686"/>
      <c r="I12" s="544"/>
      <c r="J12" s="538" t="s">
        <v>537</v>
      </c>
      <c r="K12" s="538" t="s">
        <v>538</v>
      </c>
      <c r="L12" s="538" t="s">
        <v>539</v>
      </c>
      <c r="M12" s="538" t="s">
        <v>540</v>
      </c>
      <c r="N12" s="538" t="s">
        <v>541</v>
      </c>
      <c r="O12" s="382"/>
    </row>
    <row r="13" spans="2:15" ht="12.75">
      <c r="B13" s="538"/>
      <c r="C13" s="538"/>
      <c r="D13" s="538"/>
      <c r="E13" s="681"/>
      <c r="F13" s="684"/>
      <c r="G13" s="684"/>
      <c r="H13" s="687"/>
      <c r="I13" s="544"/>
      <c r="J13" s="546">
        <v>2010</v>
      </c>
      <c r="K13" s="538" t="s">
        <v>536</v>
      </c>
      <c r="L13" s="538" t="s">
        <v>542</v>
      </c>
      <c r="M13" s="547" t="s">
        <v>543</v>
      </c>
      <c r="N13" s="538" t="s">
        <v>544</v>
      </c>
      <c r="O13" s="382"/>
    </row>
    <row r="14" spans="2:15" ht="12.75">
      <c r="B14" s="548">
        <v>1</v>
      </c>
      <c r="C14" s="548">
        <v>2</v>
      </c>
      <c r="D14" s="548">
        <v>3</v>
      </c>
      <c r="E14" s="548">
        <v>4</v>
      </c>
      <c r="F14" s="548">
        <v>5</v>
      </c>
      <c r="G14" s="548">
        <v>8</v>
      </c>
      <c r="H14" s="548">
        <v>11</v>
      </c>
      <c r="I14" s="548">
        <v>12</v>
      </c>
      <c r="J14" s="548">
        <v>13</v>
      </c>
      <c r="K14" s="548">
        <v>14</v>
      </c>
      <c r="L14" s="548">
        <v>15</v>
      </c>
      <c r="M14" s="548">
        <v>16</v>
      </c>
      <c r="N14" s="548">
        <v>17</v>
      </c>
      <c r="O14" s="382"/>
    </row>
    <row r="15" spans="2:14" ht="19.5" customHeight="1">
      <c r="B15" s="662" t="s">
        <v>545</v>
      </c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4"/>
    </row>
    <row r="16" spans="2:14" ht="36">
      <c r="B16" s="549" t="s">
        <v>92</v>
      </c>
      <c r="C16" s="549" t="s">
        <v>546</v>
      </c>
      <c r="D16" s="550" t="s">
        <v>547</v>
      </c>
      <c r="E16" s="551" t="s">
        <v>548</v>
      </c>
      <c r="F16" s="559">
        <v>2382839</v>
      </c>
      <c r="G16" s="559"/>
      <c r="H16" s="559"/>
      <c r="I16" s="559"/>
      <c r="J16" s="559">
        <f>F16+G16+H16+I16</f>
        <v>2382839</v>
      </c>
      <c r="K16" s="559">
        <v>2382839</v>
      </c>
      <c r="L16" s="559">
        <v>882839</v>
      </c>
      <c r="M16" s="559">
        <v>1500000</v>
      </c>
      <c r="N16" s="553" t="s">
        <v>549</v>
      </c>
    </row>
    <row r="17" spans="2:14" ht="38.25" customHeight="1">
      <c r="B17" s="549" t="s">
        <v>94</v>
      </c>
      <c r="C17" s="549" t="s">
        <v>550</v>
      </c>
      <c r="D17" s="550" t="s">
        <v>551</v>
      </c>
      <c r="E17" s="551" t="s">
        <v>548</v>
      </c>
      <c r="F17" s="559">
        <v>2900000</v>
      </c>
      <c r="G17" s="559"/>
      <c r="H17" s="559"/>
      <c r="I17" s="559"/>
      <c r="J17" s="559">
        <f aca="true" t="shared" si="0" ref="J17:J35">F17+G17+H17+I17</f>
        <v>2900000</v>
      </c>
      <c r="K17" s="559">
        <v>2900000</v>
      </c>
      <c r="L17" s="559">
        <v>200000</v>
      </c>
      <c r="M17" s="559">
        <v>2700000</v>
      </c>
      <c r="N17" s="553" t="s">
        <v>552</v>
      </c>
    </row>
    <row r="18" spans="2:14" ht="48">
      <c r="B18" s="549" t="s">
        <v>95</v>
      </c>
      <c r="C18" s="549" t="s">
        <v>553</v>
      </c>
      <c r="D18" s="550" t="s">
        <v>554</v>
      </c>
      <c r="E18" s="551" t="s">
        <v>548</v>
      </c>
      <c r="F18" s="559">
        <v>7000</v>
      </c>
      <c r="G18" s="559"/>
      <c r="H18" s="559"/>
      <c r="I18" s="559"/>
      <c r="J18" s="559">
        <f t="shared" si="0"/>
        <v>7000</v>
      </c>
      <c r="K18" s="559">
        <v>7000</v>
      </c>
      <c r="L18" s="559">
        <v>7000</v>
      </c>
      <c r="M18" s="559"/>
      <c r="N18" s="568"/>
    </row>
    <row r="19" spans="2:14" ht="36">
      <c r="B19" s="549" t="s">
        <v>98</v>
      </c>
      <c r="C19" s="549" t="s">
        <v>555</v>
      </c>
      <c r="D19" s="550" t="s">
        <v>556</v>
      </c>
      <c r="E19" s="551" t="s">
        <v>548</v>
      </c>
      <c r="F19" s="559">
        <v>49000</v>
      </c>
      <c r="G19" s="559"/>
      <c r="H19" s="559"/>
      <c r="I19" s="559"/>
      <c r="J19" s="559">
        <f t="shared" si="0"/>
        <v>49000</v>
      </c>
      <c r="K19" s="559">
        <v>49000</v>
      </c>
      <c r="L19" s="559">
        <v>49000</v>
      </c>
      <c r="M19" s="559"/>
      <c r="N19" s="568"/>
    </row>
    <row r="20" spans="2:14" ht="48">
      <c r="B20" s="549" t="s">
        <v>101</v>
      </c>
      <c r="C20" s="549" t="s">
        <v>557</v>
      </c>
      <c r="D20" s="550" t="s">
        <v>558</v>
      </c>
      <c r="E20" s="551" t="s">
        <v>548</v>
      </c>
      <c r="F20" s="559"/>
      <c r="G20" s="559">
        <v>2490000</v>
      </c>
      <c r="H20" s="559"/>
      <c r="I20" s="559"/>
      <c r="J20" s="559">
        <f t="shared" si="0"/>
        <v>2490000</v>
      </c>
      <c r="K20" s="559">
        <v>2490000</v>
      </c>
      <c r="L20" s="559">
        <v>1000000</v>
      </c>
      <c r="M20" s="559">
        <v>1490000</v>
      </c>
      <c r="N20" s="553" t="s">
        <v>559</v>
      </c>
    </row>
    <row r="21" spans="2:14" ht="36">
      <c r="B21" s="549" t="s">
        <v>103</v>
      </c>
      <c r="C21" s="549" t="s">
        <v>560</v>
      </c>
      <c r="D21" s="550" t="s">
        <v>561</v>
      </c>
      <c r="E21" s="551" t="s">
        <v>548</v>
      </c>
      <c r="F21" s="559"/>
      <c r="G21" s="569"/>
      <c r="H21" s="569">
        <v>3050000</v>
      </c>
      <c r="I21" s="552"/>
      <c r="J21" s="559">
        <f t="shared" si="0"/>
        <v>3050000</v>
      </c>
      <c r="K21" s="552">
        <v>3050000</v>
      </c>
      <c r="L21" s="552">
        <v>950000</v>
      </c>
      <c r="M21" s="552">
        <v>2100000</v>
      </c>
      <c r="N21" s="553" t="s">
        <v>562</v>
      </c>
    </row>
    <row r="22" spans="2:14" ht="38.25" customHeight="1">
      <c r="B22" s="549" t="s">
        <v>106</v>
      </c>
      <c r="C22" s="549" t="s">
        <v>563</v>
      </c>
      <c r="D22" s="550" t="s">
        <v>564</v>
      </c>
      <c r="E22" s="551" t="s">
        <v>548</v>
      </c>
      <c r="F22" s="559"/>
      <c r="G22" s="569"/>
      <c r="H22" s="569"/>
      <c r="I22" s="552">
        <v>3500000</v>
      </c>
      <c r="J22" s="559">
        <f t="shared" si="0"/>
        <v>3500000</v>
      </c>
      <c r="K22" s="552">
        <v>3500000</v>
      </c>
      <c r="L22" s="552">
        <v>1000000</v>
      </c>
      <c r="M22" s="552">
        <v>2500000</v>
      </c>
      <c r="N22" s="553" t="s">
        <v>565</v>
      </c>
    </row>
    <row r="23" spans="2:14" ht="30.75" customHeight="1">
      <c r="B23" s="549" t="s">
        <v>109</v>
      </c>
      <c r="C23" s="549" t="s">
        <v>566</v>
      </c>
      <c r="D23" s="550" t="s">
        <v>567</v>
      </c>
      <c r="E23" s="551" t="s">
        <v>548</v>
      </c>
      <c r="F23" s="559"/>
      <c r="G23" s="569"/>
      <c r="H23" s="569"/>
      <c r="I23" s="552">
        <v>1500000</v>
      </c>
      <c r="J23" s="559">
        <f t="shared" si="0"/>
        <v>1500000</v>
      </c>
      <c r="K23" s="552">
        <v>1500000</v>
      </c>
      <c r="L23" s="552">
        <v>500000</v>
      </c>
      <c r="M23" s="552">
        <v>1000000</v>
      </c>
      <c r="N23" s="553" t="s">
        <v>565</v>
      </c>
    </row>
    <row r="24" spans="2:14" ht="38.25" customHeight="1">
      <c r="B24" s="549" t="s">
        <v>365</v>
      </c>
      <c r="C24" s="549" t="s">
        <v>568</v>
      </c>
      <c r="D24" s="550" t="s">
        <v>569</v>
      </c>
      <c r="E24" s="551" t="s">
        <v>548</v>
      </c>
      <c r="F24" s="559"/>
      <c r="G24" s="569"/>
      <c r="H24" s="569">
        <v>500000</v>
      </c>
      <c r="I24" s="552"/>
      <c r="J24" s="559">
        <f t="shared" si="0"/>
        <v>500000</v>
      </c>
      <c r="K24" s="552">
        <v>1000000</v>
      </c>
      <c r="L24" s="552">
        <v>300000</v>
      </c>
      <c r="M24" s="552">
        <v>700000</v>
      </c>
      <c r="N24" s="553" t="s">
        <v>565</v>
      </c>
    </row>
    <row r="25" spans="2:14" ht="82.5" customHeight="1">
      <c r="B25" s="549" t="s">
        <v>570</v>
      </c>
      <c r="C25" s="549" t="s">
        <v>571</v>
      </c>
      <c r="D25" s="148" t="s">
        <v>572</v>
      </c>
      <c r="E25" s="551" t="s">
        <v>548</v>
      </c>
      <c r="F25" s="559">
        <v>12200</v>
      </c>
      <c r="G25" s="569"/>
      <c r="H25" s="569"/>
      <c r="I25" s="552"/>
      <c r="J25" s="559">
        <f t="shared" si="0"/>
        <v>12200</v>
      </c>
      <c r="K25" s="552">
        <v>12200</v>
      </c>
      <c r="L25" s="552">
        <v>12200</v>
      </c>
      <c r="M25" s="552"/>
      <c r="N25" s="553"/>
    </row>
    <row r="26" spans="2:15" ht="36.75" customHeight="1">
      <c r="B26" s="549" t="s">
        <v>573</v>
      </c>
      <c r="C26" s="549" t="s">
        <v>574</v>
      </c>
      <c r="D26" s="148" t="s">
        <v>575</v>
      </c>
      <c r="E26" s="551" t="s">
        <v>548</v>
      </c>
      <c r="F26" s="559">
        <v>33600</v>
      </c>
      <c r="G26" s="569"/>
      <c r="H26" s="569"/>
      <c r="I26" s="552"/>
      <c r="J26" s="559">
        <f t="shared" si="0"/>
        <v>33600</v>
      </c>
      <c r="K26" s="552">
        <v>33600</v>
      </c>
      <c r="L26" s="552">
        <v>33600</v>
      </c>
      <c r="M26" s="552"/>
      <c r="N26" s="553"/>
      <c r="O26" s="554">
        <v>2</v>
      </c>
    </row>
    <row r="27" spans="2:14" ht="28.5" customHeight="1">
      <c r="B27" s="549" t="s">
        <v>576</v>
      </c>
      <c r="C27" s="549" t="s">
        <v>577</v>
      </c>
      <c r="D27" s="555" t="s">
        <v>578</v>
      </c>
      <c r="E27" s="551" t="s">
        <v>548</v>
      </c>
      <c r="F27" s="559"/>
      <c r="G27" s="569">
        <v>50000</v>
      </c>
      <c r="H27" s="569"/>
      <c r="I27" s="552"/>
      <c r="J27" s="559">
        <f t="shared" si="0"/>
        <v>50000</v>
      </c>
      <c r="K27" s="559">
        <v>50000</v>
      </c>
      <c r="L27" s="559">
        <v>50000</v>
      </c>
      <c r="M27" s="552"/>
      <c r="N27" s="553"/>
    </row>
    <row r="28" spans="2:14" ht="36.75" customHeight="1">
      <c r="B28" s="549" t="s">
        <v>579</v>
      </c>
      <c r="C28" s="549" t="s">
        <v>580</v>
      </c>
      <c r="D28" s="555" t="s">
        <v>581</v>
      </c>
      <c r="E28" s="551" t="s">
        <v>548</v>
      </c>
      <c r="F28" s="559"/>
      <c r="G28" s="569">
        <v>30000</v>
      </c>
      <c r="H28" s="569"/>
      <c r="I28" s="552"/>
      <c r="J28" s="559">
        <f t="shared" si="0"/>
        <v>30000</v>
      </c>
      <c r="K28" s="559">
        <v>30000</v>
      </c>
      <c r="L28" s="559">
        <v>30000</v>
      </c>
      <c r="M28" s="552"/>
      <c r="N28" s="553"/>
    </row>
    <row r="29" spans="2:14" ht="37.5" customHeight="1">
      <c r="B29" s="549" t="s">
        <v>582</v>
      </c>
      <c r="C29" s="549" t="s">
        <v>583</v>
      </c>
      <c r="D29" s="555" t="s">
        <v>584</v>
      </c>
      <c r="E29" s="551" t="s">
        <v>548</v>
      </c>
      <c r="F29" s="559"/>
      <c r="G29" s="569">
        <v>57000</v>
      </c>
      <c r="H29" s="569"/>
      <c r="I29" s="552"/>
      <c r="J29" s="559">
        <f t="shared" si="0"/>
        <v>57000</v>
      </c>
      <c r="K29" s="559">
        <v>57000</v>
      </c>
      <c r="L29" s="559">
        <v>57000</v>
      </c>
      <c r="M29" s="552"/>
      <c r="N29" s="553"/>
    </row>
    <row r="30" spans="2:14" ht="36" customHeight="1">
      <c r="B30" s="549" t="s">
        <v>585</v>
      </c>
      <c r="C30" s="549" t="s">
        <v>586</v>
      </c>
      <c r="D30" s="555" t="s">
        <v>587</v>
      </c>
      <c r="E30" s="551" t="s">
        <v>548</v>
      </c>
      <c r="F30" s="559"/>
      <c r="G30" s="569">
        <v>50000</v>
      </c>
      <c r="H30" s="569"/>
      <c r="I30" s="552"/>
      <c r="J30" s="559">
        <f t="shared" si="0"/>
        <v>50000</v>
      </c>
      <c r="K30" s="559">
        <v>50000</v>
      </c>
      <c r="L30" s="559">
        <v>50000</v>
      </c>
      <c r="M30" s="552"/>
      <c r="N30" s="553"/>
    </row>
    <row r="31" spans="2:14" ht="60">
      <c r="B31" s="549" t="s">
        <v>588</v>
      </c>
      <c r="C31" s="549" t="s">
        <v>589</v>
      </c>
      <c r="D31" s="555" t="s">
        <v>590</v>
      </c>
      <c r="E31" s="551" t="s">
        <v>548</v>
      </c>
      <c r="F31" s="559"/>
      <c r="G31" s="569">
        <v>74000</v>
      </c>
      <c r="H31" s="569"/>
      <c r="I31" s="552"/>
      <c r="J31" s="559">
        <f t="shared" si="0"/>
        <v>74000</v>
      </c>
      <c r="K31" s="559">
        <v>74000</v>
      </c>
      <c r="L31" s="559">
        <v>74000</v>
      </c>
      <c r="M31" s="552"/>
      <c r="N31" s="553"/>
    </row>
    <row r="32" spans="2:14" ht="36" customHeight="1">
      <c r="B32" s="549" t="s">
        <v>591</v>
      </c>
      <c r="C32" s="549" t="s">
        <v>592</v>
      </c>
      <c r="D32" s="555" t="s">
        <v>593</v>
      </c>
      <c r="E32" s="551" t="s">
        <v>548</v>
      </c>
      <c r="F32" s="559"/>
      <c r="G32" s="569">
        <v>12100</v>
      </c>
      <c r="H32" s="569"/>
      <c r="I32" s="552"/>
      <c r="J32" s="559">
        <f t="shared" si="0"/>
        <v>12100</v>
      </c>
      <c r="K32" s="559">
        <v>12100</v>
      </c>
      <c r="L32" s="559">
        <v>12100</v>
      </c>
      <c r="M32" s="552"/>
      <c r="N32" s="553"/>
    </row>
    <row r="33" spans="2:14" ht="48">
      <c r="B33" s="549" t="s">
        <v>594</v>
      </c>
      <c r="C33" s="549" t="s">
        <v>595</v>
      </c>
      <c r="D33" s="550" t="s">
        <v>596</v>
      </c>
      <c r="E33" s="551" t="s">
        <v>548</v>
      </c>
      <c r="F33" s="559"/>
      <c r="G33" s="569"/>
      <c r="H33" s="569">
        <v>300000</v>
      </c>
      <c r="I33" s="552"/>
      <c r="J33" s="559">
        <f t="shared" si="0"/>
        <v>300000</v>
      </c>
      <c r="K33" s="552">
        <v>300000</v>
      </c>
      <c r="L33" s="552">
        <v>100000</v>
      </c>
      <c r="M33" s="552">
        <v>200000</v>
      </c>
      <c r="N33" s="553" t="s">
        <v>565</v>
      </c>
    </row>
    <row r="34" spans="2:14" ht="72">
      <c r="B34" s="549" t="s">
        <v>597</v>
      </c>
      <c r="C34" s="549" t="s">
        <v>598</v>
      </c>
      <c r="D34" s="550" t="s">
        <v>599</v>
      </c>
      <c r="E34" s="551" t="s">
        <v>548</v>
      </c>
      <c r="F34" s="559"/>
      <c r="G34" s="569"/>
      <c r="H34" s="569">
        <v>400000</v>
      </c>
      <c r="I34" s="552">
        <v>400000</v>
      </c>
      <c r="J34" s="559">
        <f t="shared" si="0"/>
        <v>800000</v>
      </c>
      <c r="K34" s="552">
        <v>1000000</v>
      </c>
      <c r="L34" s="552">
        <v>300000</v>
      </c>
      <c r="M34" s="552">
        <v>700000</v>
      </c>
      <c r="N34" s="553" t="s">
        <v>565</v>
      </c>
    </row>
    <row r="35" spans="2:14" ht="48">
      <c r="B35" s="549" t="s">
        <v>600</v>
      </c>
      <c r="C35" s="549" t="s">
        <v>601</v>
      </c>
      <c r="D35" s="550" t="s">
        <v>602</v>
      </c>
      <c r="E35" s="551" t="s">
        <v>548</v>
      </c>
      <c r="F35" s="559"/>
      <c r="G35" s="569">
        <v>44000</v>
      </c>
      <c r="H35" s="569"/>
      <c r="I35" s="552"/>
      <c r="J35" s="559">
        <f t="shared" si="0"/>
        <v>44000</v>
      </c>
      <c r="K35" s="552">
        <v>44000</v>
      </c>
      <c r="L35" s="552">
        <v>44000</v>
      </c>
      <c r="M35" s="552"/>
      <c r="N35" s="553"/>
    </row>
    <row r="36" spans="2:14" ht="33.75">
      <c r="B36" s="549" t="s">
        <v>733</v>
      </c>
      <c r="C36" s="549" t="s">
        <v>735</v>
      </c>
      <c r="D36" s="550" t="s">
        <v>737</v>
      </c>
      <c r="E36" s="551" t="s">
        <v>548</v>
      </c>
      <c r="F36" s="559"/>
      <c r="G36" s="569"/>
      <c r="H36" s="569">
        <v>20000</v>
      </c>
      <c r="I36" s="552"/>
      <c r="J36" s="559">
        <v>20000</v>
      </c>
      <c r="K36" s="552">
        <v>20000</v>
      </c>
      <c r="L36" s="552">
        <v>20000</v>
      </c>
      <c r="M36" s="552"/>
      <c r="N36" s="553"/>
    </row>
    <row r="37" spans="2:14" ht="33.75">
      <c r="B37" s="549" t="s">
        <v>734</v>
      </c>
      <c r="C37" s="549" t="s">
        <v>736</v>
      </c>
      <c r="D37" s="550" t="s">
        <v>469</v>
      </c>
      <c r="E37" s="551" t="s">
        <v>548</v>
      </c>
      <c r="F37" s="559"/>
      <c r="G37" s="569"/>
      <c r="H37" s="569">
        <v>20000</v>
      </c>
      <c r="I37" s="552"/>
      <c r="J37" s="559">
        <v>20000</v>
      </c>
      <c r="K37" s="552">
        <v>20000</v>
      </c>
      <c r="L37" s="552">
        <v>20000</v>
      </c>
      <c r="M37" s="552"/>
      <c r="N37" s="553"/>
    </row>
    <row r="38" spans="2:14" ht="18.75" customHeight="1">
      <c r="B38" s="662" t="s">
        <v>603</v>
      </c>
      <c r="C38" s="663"/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4"/>
    </row>
    <row r="39" spans="2:14" ht="48">
      <c r="B39" s="549" t="s">
        <v>92</v>
      </c>
      <c r="C39" s="549" t="s">
        <v>604</v>
      </c>
      <c r="D39" s="556" t="s">
        <v>605</v>
      </c>
      <c r="E39" s="558" t="s">
        <v>606</v>
      </c>
      <c r="F39" s="552"/>
      <c r="G39" s="552"/>
      <c r="H39" s="552">
        <v>1000000</v>
      </c>
      <c r="I39" s="552">
        <v>3000000</v>
      </c>
      <c r="J39" s="559">
        <f>F39+G39+H39+I39</f>
        <v>4000000</v>
      </c>
      <c r="K39" s="552">
        <v>4000000</v>
      </c>
      <c r="L39" s="552">
        <v>1300000</v>
      </c>
      <c r="M39" s="552">
        <v>2700000</v>
      </c>
      <c r="N39" s="553" t="s">
        <v>565</v>
      </c>
    </row>
    <row r="40" spans="2:14" ht="35.25" customHeight="1">
      <c r="B40" s="549" t="s">
        <v>94</v>
      </c>
      <c r="C40" s="549" t="s">
        <v>607</v>
      </c>
      <c r="D40" s="556" t="s">
        <v>608</v>
      </c>
      <c r="E40" s="551" t="s">
        <v>548</v>
      </c>
      <c r="F40" s="552"/>
      <c r="G40" s="552">
        <v>150000</v>
      </c>
      <c r="H40" s="552"/>
      <c r="I40" s="552"/>
      <c r="J40" s="559">
        <f>F40+G40+H40+I40</f>
        <v>150000</v>
      </c>
      <c r="K40" s="552">
        <v>150000</v>
      </c>
      <c r="L40" s="552">
        <v>150000</v>
      </c>
      <c r="M40" s="552"/>
      <c r="N40" s="557"/>
    </row>
    <row r="41" spans="2:14" ht="19.5" customHeight="1">
      <c r="B41" s="671" t="s">
        <v>609</v>
      </c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</row>
    <row r="42" spans="2:14" ht="65.25" customHeight="1">
      <c r="B42" s="549" t="s">
        <v>92</v>
      </c>
      <c r="C42" s="549" t="s">
        <v>610</v>
      </c>
      <c r="D42" s="550" t="s">
        <v>611</v>
      </c>
      <c r="E42" s="558" t="s">
        <v>612</v>
      </c>
      <c r="F42" s="559">
        <v>2500</v>
      </c>
      <c r="G42" s="559">
        <v>400000</v>
      </c>
      <c r="H42" s="559"/>
      <c r="I42" s="559"/>
      <c r="J42" s="559">
        <f aca="true" t="shared" si="1" ref="J42:J47">F42+G42+H42+I42</f>
        <v>402500</v>
      </c>
      <c r="K42" s="559">
        <v>402500</v>
      </c>
      <c r="L42" s="559">
        <v>203900</v>
      </c>
      <c r="M42" s="559">
        <v>198600</v>
      </c>
      <c r="N42" s="553" t="s">
        <v>613</v>
      </c>
    </row>
    <row r="43" spans="2:15" ht="48">
      <c r="B43" s="549" t="s">
        <v>94</v>
      </c>
      <c r="C43" s="549" t="s">
        <v>614</v>
      </c>
      <c r="D43" s="550" t="s">
        <v>615</v>
      </c>
      <c r="E43" s="558" t="s">
        <v>616</v>
      </c>
      <c r="F43" s="559"/>
      <c r="G43" s="559">
        <v>80000</v>
      </c>
      <c r="H43" s="552">
        <v>15500</v>
      </c>
      <c r="I43" s="552">
        <v>4000000</v>
      </c>
      <c r="J43" s="559">
        <f t="shared" si="1"/>
        <v>4095500</v>
      </c>
      <c r="K43" s="552">
        <v>4095000</v>
      </c>
      <c r="L43" s="559">
        <v>1095000</v>
      </c>
      <c r="M43" s="559">
        <v>3000000</v>
      </c>
      <c r="N43" s="553" t="s">
        <v>565</v>
      </c>
      <c r="O43" s="554">
        <v>3</v>
      </c>
    </row>
    <row r="44" spans="2:14" ht="57.75" customHeight="1">
      <c r="B44" s="549" t="s">
        <v>95</v>
      </c>
      <c r="C44" s="549" t="s">
        <v>617</v>
      </c>
      <c r="D44" s="550" t="s">
        <v>618</v>
      </c>
      <c r="E44" s="558" t="s">
        <v>616</v>
      </c>
      <c r="F44" s="559"/>
      <c r="G44" s="559"/>
      <c r="H44" s="559">
        <v>1000000</v>
      </c>
      <c r="I44" s="559">
        <v>1000000</v>
      </c>
      <c r="J44" s="559">
        <f t="shared" si="1"/>
        <v>2000000</v>
      </c>
      <c r="K44" s="559">
        <v>2000000</v>
      </c>
      <c r="L44" s="559">
        <v>700000</v>
      </c>
      <c r="M44" s="559">
        <v>1300000</v>
      </c>
      <c r="N44" s="553" t="s">
        <v>565</v>
      </c>
    </row>
    <row r="45" spans="2:14" ht="37.5" customHeight="1">
      <c r="B45" s="549" t="s">
        <v>98</v>
      </c>
      <c r="C45" s="549" t="s">
        <v>619</v>
      </c>
      <c r="D45" s="550" t="s">
        <v>620</v>
      </c>
      <c r="E45" s="558" t="s">
        <v>616</v>
      </c>
      <c r="F45" s="559"/>
      <c r="G45" s="559"/>
      <c r="H45" s="559">
        <v>100000</v>
      </c>
      <c r="I45" s="559"/>
      <c r="J45" s="559">
        <f t="shared" si="1"/>
        <v>100000</v>
      </c>
      <c r="K45" s="559">
        <v>100000</v>
      </c>
      <c r="L45" s="559">
        <v>50000</v>
      </c>
      <c r="M45" s="559">
        <v>50000</v>
      </c>
      <c r="N45" s="553" t="s">
        <v>565</v>
      </c>
    </row>
    <row r="46" spans="2:14" ht="37.5" customHeight="1">
      <c r="B46" s="549" t="s">
        <v>101</v>
      </c>
      <c r="C46" s="549" t="s">
        <v>621</v>
      </c>
      <c r="D46" s="550" t="s">
        <v>622</v>
      </c>
      <c r="E46" s="558" t="s">
        <v>623</v>
      </c>
      <c r="F46" s="559"/>
      <c r="G46" s="559">
        <v>30000</v>
      </c>
      <c r="H46" s="559"/>
      <c r="I46" s="559"/>
      <c r="J46" s="559">
        <f t="shared" si="1"/>
        <v>30000</v>
      </c>
      <c r="K46" s="559">
        <v>30000</v>
      </c>
      <c r="L46" s="559">
        <v>30000</v>
      </c>
      <c r="M46" s="559"/>
      <c r="N46" s="557"/>
    </row>
    <row r="47" spans="2:14" ht="38.25" customHeight="1">
      <c r="B47" s="549" t="s">
        <v>103</v>
      </c>
      <c r="C47" s="549" t="s">
        <v>624</v>
      </c>
      <c r="D47" s="550" t="s">
        <v>625</v>
      </c>
      <c r="E47" s="558" t="s">
        <v>626</v>
      </c>
      <c r="F47" s="559"/>
      <c r="G47" s="559">
        <v>70000</v>
      </c>
      <c r="H47" s="559"/>
      <c r="I47" s="559"/>
      <c r="J47" s="559">
        <f t="shared" si="1"/>
        <v>70000</v>
      </c>
      <c r="K47" s="559">
        <v>70000</v>
      </c>
      <c r="L47" s="559">
        <v>70000</v>
      </c>
      <c r="M47" s="559"/>
      <c r="N47" s="557"/>
    </row>
    <row r="48" spans="2:14" ht="84">
      <c r="B48" s="549" t="s">
        <v>106</v>
      </c>
      <c r="C48" s="549" t="s">
        <v>738</v>
      </c>
      <c r="D48" s="550" t="s">
        <v>739</v>
      </c>
      <c r="E48" s="558" t="s">
        <v>623</v>
      </c>
      <c r="F48" s="559"/>
      <c r="G48" s="559"/>
      <c r="H48" s="559">
        <v>300000</v>
      </c>
      <c r="I48" s="559"/>
      <c r="J48" s="559">
        <v>300000</v>
      </c>
      <c r="K48" s="559">
        <v>300000</v>
      </c>
      <c r="L48" s="559">
        <v>300000</v>
      </c>
      <c r="M48" s="559"/>
      <c r="N48" s="557"/>
    </row>
    <row r="49" spans="2:14" ht="19.5" customHeight="1">
      <c r="B49" s="671" t="s">
        <v>627</v>
      </c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</row>
    <row r="50" spans="2:14" ht="37.5" customHeight="1">
      <c r="B50" s="549" t="s">
        <v>92</v>
      </c>
      <c r="C50" s="549" t="s">
        <v>628</v>
      </c>
      <c r="D50" s="550" t="s">
        <v>629</v>
      </c>
      <c r="E50" s="558" t="s">
        <v>630</v>
      </c>
      <c r="F50" s="559">
        <v>276000</v>
      </c>
      <c r="G50" s="559"/>
      <c r="H50" s="559"/>
      <c r="I50" s="559"/>
      <c r="J50" s="559">
        <f aca="true" t="shared" si="2" ref="J50:J55">F50+G50+H50+I50</f>
        <v>276000</v>
      </c>
      <c r="K50" s="559">
        <v>276000</v>
      </c>
      <c r="L50" s="559">
        <v>276000</v>
      </c>
      <c r="M50" s="559"/>
      <c r="N50" s="560"/>
    </row>
    <row r="51" spans="2:14" ht="60">
      <c r="B51" s="549" t="s">
        <v>94</v>
      </c>
      <c r="C51" s="549" t="s">
        <v>631</v>
      </c>
      <c r="D51" s="550" t="s">
        <v>632</v>
      </c>
      <c r="E51" s="558" t="s">
        <v>630</v>
      </c>
      <c r="F51" s="559">
        <v>944000</v>
      </c>
      <c r="G51" s="559"/>
      <c r="H51" s="559"/>
      <c r="I51" s="559"/>
      <c r="J51" s="559">
        <f t="shared" si="2"/>
        <v>944000</v>
      </c>
      <c r="K51" s="559">
        <v>944000</v>
      </c>
      <c r="L51" s="559">
        <v>944000</v>
      </c>
      <c r="M51" s="559"/>
      <c r="N51" s="560"/>
    </row>
    <row r="52" spans="2:14" ht="37.5" customHeight="1">
      <c r="B52" s="549" t="s">
        <v>95</v>
      </c>
      <c r="C52" s="549" t="s">
        <v>633</v>
      </c>
      <c r="D52" s="550" t="s">
        <v>634</v>
      </c>
      <c r="E52" s="570" t="s">
        <v>635</v>
      </c>
      <c r="F52" s="559">
        <v>50000</v>
      </c>
      <c r="G52" s="559"/>
      <c r="H52" s="559"/>
      <c r="I52" s="559"/>
      <c r="J52" s="559">
        <f t="shared" si="2"/>
        <v>50000</v>
      </c>
      <c r="K52" s="559">
        <v>50000</v>
      </c>
      <c r="L52" s="559">
        <v>50000</v>
      </c>
      <c r="M52" s="559"/>
      <c r="N52" s="560"/>
    </row>
    <row r="53" spans="2:14" ht="37.5" customHeight="1">
      <c r="B53" s="549" t="s">
        <v>98</v>
      </c>
      <c r="C53" s="549" t="s">
        <v>636</v>
      </c>
      <c r="D53" s="550" t="s">
        <v>637</v>
      </c>
      <c r="E53" s="570" t="s">
        <v>635</v>
      </c>
      <c r="F53" s="559">
        <v>100000</v>
      </c>
      <c r="G53" s="559"/>
      <c r="H53" s="559"/>
      <c r="I53" s="559"/>
      <c r="J53" s="559">
        <f t="shared" si="2"/>
        <v>100000</v>
      </c>
      <c r="K53" s="559">
        <v>100000</v>
      </c>
      <c r="L53" s="559">
        <v>100000</v>
      </c>
      <c r="M53" s="559"/>
      <c r="N53" s="560"/>
    </row>
    <row r="54" spans="2:14" ht="38.25" customHeight="1">
      <c r="B54" s="549" t="s">
        <v>101</v>
      </c>
      <c r="C54" s="549" t="s">
        <v>638</v>
      </c>
      <c r="D54" s="550" t="s">
        <v>639</v>
      </c>
      <c r="E54" s="570" t="s">
        <v>640</v>
      </c>
      <c r="F54" s="559">
        <v>51000</v>
      </c>
      <c r="G54" s="559"/>
      <c r="H54" s="559"/>
      <c r="I54" s="559"/>
      <c r="J54" s="559">
        <f t="shared" si="2"/>
        <v>51000</v>
      </c>
      <c r="K54" s="559">
        <v>51000</v>
      </c>
      <c r="L54" s="559">
        <v>51000</v>
      </c>
      <c r="M54" s="559"/>
      <c r="N54" s="560"/>
    </row>
    <row r="55" spans="2:14" ht="36.75" customHeight="1">
      <c r="B55" s="549" t="s">
        <v>103</v>
      </c>
      <c r="C55" s="549" t="s">
        <v>641</v>
      </c>
      <c r="D55" s="550" t="s">
        <v>642</v>
      </c>
      <c r="E55" s="570" t="s">
        <v>643</v>
      </c>
      <c r="F55" s="559">
        <v>84000</v>
      </c>
      <c r="G55" s="559"/>
      <c r="H55" s="559"/>
      <c r="I55" s="559"/>
      <c r="J55" s="559">
        <f t="shared" si="2"/>
        <v>84000</v>
      </c>
      <c r="K55" s="559">
        <v>84000</v>
      </c>
      <c r="L55" s="559">
        <v>84000</v>
      </c>
      <c r="M55" s="559"/>
      <c r="N55" s="560"/>
    </row>
    <row r="56" spans="2:14" ht="47.25" customHeight="1">
      <c r="B56" s="549" t="s">
        <v>106</v>
      </c>
      <c r="C56" s="549" t="s">
        <v>644</v>
      </c>
      <c r="D56" s="550" t="s">
        <v>645</v>
      </c>
      <c r="E56" s="558" t="s">
        <v>630</v>
      </c>
      <c r="F56" s="559"/>
      <c r="G56" s="559"/>
      <c r="H56" s="559"/>
      <c r="I56" s="559"/>
      <c r="J56" s="559"/>
      <c r="K56" s="559"/>
      <c r="L56" s="559"/>
      <c r="M56" s="559"/>
      <c r="N56" s="560"/>
    </row>
    <row r="57" spans="2:14" ht="33" customHeight="1">
      <c r="B57" s="549" t="s">
        <v>109</v>
      </c>
      <c r="C57" s="549" t="s">
        <v>646</v>
      </c>
      <c r="D57" s="550" t="s">
        <v>647</v>
      </c>
      <c r="E57" s="558" t="s">
        <v>630</v>
      </c>
      <c r="F57" s="559"/>
      <c r="G57" s="559"/>
      <c r="H57" s="559">
        <v>100000</v>
      </c>
      <c r="I57" s="559">
        <v>100000</v>
      </c>
      <c r="J57" s="559">
        <f aca="true" t="shared" si="3" ref="J57:J67">F57+G57+H57+I57</f>
        <v>200000</v>
      </c>
      <c r="K57" s="559">
        <v>5000000</v>
      </c>
      <c r="L57" s="559">
        <v>200000</v>
      </c>
      <c r="M57" s="559">
        <v>4800000</v>
      </c>
      <c r="N57" s="553" t="s">
        <v>565</v>
      </c>
    </row>
    <row r="58" spans="2:14" ht="37.5" customHeight="1">
      <c r="B58" s="549" t="s">
        <v>365</v>
      </c>
      <c r="C58" s="549" t="s">
        <v>648</v>
      </c>
      <c r="D58" s="550" t="s">
        <v>649</v>
      </c>
      <c r="E58" s="558" t="s">
        <v>630</v>
      </c>
      <c r="F58" s="559"/>
      <c r="G58" s="559"/>
      <c r="H58" s="559"/>
      <c r="I58" s="559">
        <v>100000</v>
      </c>
      <c r="J58" s="559">
        <f t="shared" si="3"/>
        <v>100000</v>
      </c>
      <c r="K58" s="559">
        <v>1000000</v>
      </c>
      <c r="L58" s="559">
        <v>100000</v>
      </c>
      <c r="M58" s="559">
        <v>900000</v>
      </c>
      <c r="N58" s="553" t="s">
        <v>565</v>
      </c>
    </row>
    <row r="59" spans="2:15" ht="36" customHeight="1">
      <c r="B59" s="549" t="s">
        <v>570</v>
      </c>
      <c r="C59" s="549" t="s">
        <v>650</v>
      </c>
      <c r="D59" s="550" t="s">
        <v>651</v>
      </c>
      <c r="E59" s="558" t="s">
        <v>630</v>
      </c>
      <c r="F59" s="559"/>
      <c r="G59" s="559"/>
      <c r="H59" s="559">
        <v>800000</v>
      </c>
      <c r="I59" s="559"/>
      <c r="J59" s="559">
        <f t="shared" si="3"/>
        <v>800000</v>
      </c>
      <c r="K59" s="559">
        <v>800000</v>
      </c>
      <c r="L59" s="559">
        <v>300000</v>
      </c>
      <c r="M59" s="559">
        <v>500000</v>
      </c>
      <c r="N59" s="553" t="s">
        <v>565</v>
      </c>
      <c r="O59" s="554">
        <v>4</v>
      </c>
    </row>
    <row r="60" spans="2:14" ht="37.5" customHeight="1">
      <c r="B60" s="549" t="s">
        <v>573</v>
      </c>
      <c r="C60" s="549" t="s">
        <v>652</v>
      </c>
      <c r="D60" s="550" t="s">
        <v>653</v>
      </c>
      <c r="E60" s="558" t="s">
        <v>630</v>
      </c>
      <c r="F60" s="559"/>
      <c r="G60" s="559"/>
      <c r="H60" s="559">
        <v>1100000</v>
      </c>
      <c r="I60" s="559"/>
      <c r="J60" s="559">
        <f t="shared" si="3"/>
        <v>1100000</v>
      </c>
      <c r="K60" s="559">
        <v>1100000</v>
      </c>
      <c r="L60" s="559">
        <v>300000</v>
      </c>
      <c r="M60" s="559">
        <v>800000</v>
      </c>
      <c r="N60" s="553" t="s">
        <v>565</v>
      </c>
    </row>
    <row r="61" spans="2:14" ht="35.25" customHeight="1">
      <c r="B61" s="549" t="s">
        <v>576</v>
      </c>
      <c r="C61" s="549" t="s">
        <v>654</v>
      </c>
      <c r="D61" s="550" t="s">
        <v>757</v>
      </c>
      <c r="E61" s="558" t="s">
        <v>630</v>
      </c>
      <c r="F61" s="559"/>
      <c r="G61" s="559"/>
      <c r="H61" s="559">
        <v>1400000</v>
      </c>
      <c r="I61" s="559"/>
      <c r="J61" s="559">
        <f t="shared" si="3"/>
        <v>1400000</v>
      </c>
      <c r="K61" s="559">
        <v>1400000</v>
      </c>
      <c r="L61" s="559">
        <v>400000</v>
      </c>
      <c r="M61" s="559">
        <v>1000000</v>
      </c>
      <c r="N61" s="553" t="s">
        <v>565</v>
      </c>
    </row>
    <row r="62" spans="2:14" ht="36">
      <c r="B62" s="549" t="s">
        <v>579</v>
      </c>
      <c r="C62" s="549" t="s">
        <v>655</v>
      </c>
      <c r="D62" s="550" t="s">
        <v>656</v>
      </c>
      <c r="E62" s="558" t="s">
        <v>657</v>
      </c>
      <c r="F62" s="559">
        <v>36000</v>
      </c>
      <c r="G62" s="559"/>
      <c r="H62" s="559"/>
      <c r="I62" s="559"/>
      <c r="J62" s="559">
        <f t="shared" si="3"/>
        <v>36000</v>
      </c>
      <c r="K62" s="559">
        <v>36000</v>
      </c>
      <c r="L62" s="559">
        <v>36000</v>
      </c>
      <c r="M62" s="571"/>
      <c r="N62" s="572"/>
    </row>
    <row r="63" spans="2:14" ht="36" customHeight="1">
      <c r="B63" s="549" t="s">
        <v>582</v>
      </c>
      <c r="C63" s="549" t="s">
        <v>658</v>
      </c>
      <c r="D63" s="550" t="s">
        <v>659</v>
      </c>
      <c r="E63" s="558" t="s">
        <v>657</v>
      </c>
      <c r="F63" s="571"/>
      <c r="G63" s="559">
        <v>40000</v>
      </c>
      <c r="H63" s="559"/>
      <c r="I63" s="559"/>
      <c r="J63" s="559">
        <f t="shared" si="3"/>
        <v>40000</v>
      </c>
      <c r="K63" s="559">
        <v>40000</v>
      </c>
      <c r="L63" s="559">
        <v>40000</v>
      </c>
      <c r="M63" s="559"/>
      <c r="N63" s="560"/>
    </row>
    <row r="64" spans="2:14" ht="37.5" customHeight="1">
      <c r="B64" s="549" t="s">
        <v>585</v>
      </c>
      <c r="C64" s="549" t="s">
        <v>660</v>
      </c>
      <c r="D64" s="550" t="s">
        <v>661</v>
      </c>
      <c r="E64" s="570" t="s">
        <v>643</v>
      </c>
      <c r="F64" s="571"/>
      <c r="G64" s="559">
        <v>258000</v>
      </c>
      <c r="H64" s="559"/>
      <c r="I64" s="559"/>
      <c r="J64" s="559">
        <f t="shared" si="3"/>
        <v>258000</v>
      </c>
      <c r="K64" s="559">
        <v>258000</v>
      </c>
      <c r="L64" s="559">
        <v>258000</v>
      </c>
      <c r="M64" s="559"/>
      <c r="N64" s="560"/>
    </row>
    <row r="65" spans="2:14" ht="37.5" customHeight="1">
      <c r="B65" s="549" t="s">
        <v>588</v>
      </c>
      <c r="C65" s="549" t="s">
        <v>662</v>
      </c>
      <c r="D65" s="550" t="s">
        <v>663</v>
      </c>
      <c r="E65" s="570" t="s">
        <v>643</v>
      </c>
      <c r="F65" s="571"/>
      <c r="G65" s="559">
        <v>0</v>
      </c>
      <c r="H65" s="559"/>
      <c r="I65" s="559"/>
      <c r="J65" s="559">
        <f t="shared" si="3"/>
        <v>0</v>
      </c>
      <c r="K65" s="559">
        <v>0</v>
      </c>
      <c r="L65" s="559">
        <v>0</v>
      </c>
      <c r="M65" s="559"/>
      <c r="N65" s="560"/>
    </row>
    <row r="66" spans="2:14" ht="37.5" customHeight="1">
      <c r="B66" s="549" t="s">
        <v>591</v>
      </c>
      <c r="C66" s="549" t="s">
        <v>664</v>
      </c>
      <c r="D66" s="550" t="s">
        <v>665</v>
      </c>
      <c r="E66" s="570" t="s">
        <v>643</v>
      </c>
      <c r="F66" s="571"/>
      <c r="G66" s="559">
        <v>17900</v>
      </c>
      <c r="H66" s="559"/>
      <c r="I66" s="559"/>
      <c r="J66" s="559">
        <f t="shared" si="3"/>
        <v>17900</v>
      </c>
      <c r="K66" s="559">
        <v>17900</v>
      </c>
      <c r="L66" s="559">
        <v>17900</v>
      </c>
      <c r="M66" s="559"/>
      <c r="N66" s="560"/>
    </row>
    <row r="67" spans="2:14" ht="39" customHeight="1">
      <c r="B67" s="549" t="s">
        <v>594</v>
      </c>
      <c r="C67" s="549" t="s">
        <v>666</v>
      </c>
      <c r="D67" s="550" t="s">
        <v>667</v>
      </c>
      <c r="E67" s="570" t="s">
        <v>635</v>
      </c>
      <c r="F67" s="571"/>
      <c r="G67" s="559">
        <v>50000</v>
      </c>
      <c r="H67" s="559"/>
      <c r="I67" s="559"/>
      <c r="J67" s="559">
        <f t="shared" si="3"/>
        <v>50000</v>
      </c>
      <c r="K67" s="559">
        <v>50000</v>
      </c>
      <c r="L67" s="559">
        <v>50000</v>
      </c>
      <c r="M67" s="559"/>
      <c r="N67" s="560"/>
    </row>
    <row r="68" spans="2:14" ht="48.75" customHeight="1">
      <c r="B68" s="549" t="s">
        <v>597</v>
      </c>
      <c r="C68" s="549" t="s">
        <v>668</v>
      </c>
      <c r="D68" s="550" t="s">
        <v>669</v>
      </c>
      <c r="E68" s="558" t="s">
        <v>630</v>
      </c>
      <c r="F68" s="571"/>
      <c r="G68" s="559">
        <v>135000</v>
      </c>
      <c r="H68" s="559"/>
      <c r="I68" s="559"/>
      <c r="J68" s="559">
        <v>135000</v>
      </c>
      <c r="K68" s="559">
        <v>135000</v>
      </c>
      <c r="L68" s="559">
        <v>107000</v>
      </c>
      <c r="M68" s="559">
        <v>28000</v>
      </c>
      <c r="N68" s="561" t="s">
        <v>670</v>
      </c>
    </row>
    <row r="69" spans="2:14" ht="48.75" customHeight="1">
      <c r="B69" s="549" t="s">
        <v>600</v>
      </c>
      <c r="C69" s="549" t="s">
        <v>740</v>
      </c>
      <c r="D69" s="550" t="s">
        <v>741</v>
      </c>
      <c r="E69" s="570" t="s">
        <v>643</v>
      </c>
      <c r="F69" s="571"/>
      <c r="G69" s="559"/>
      <c r="H69" s="559">
        <v>300000</v>
      </c>
      <c r="I69" s="559"/>
      <c r="J69" s="559">
        <v>300000</v>
      </c>
      <c r="K69" s="559">
        <v>300000</v>
      </c>
      <c r="L69" s="559">
        <v>300000</v>
      </c>
      <c r="M69" s="559"/>
      <c r="N69" s="561"/>
    </row>
    <row r="70" spans="2:14" ht="19.5" customHeight="1">
      <c r="B70" s="671" t="s">
        <v>671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</row>
    <row r="71" spans="2:14" ht="63" customHeight="1">
      <c r="B71" s="549" t="s">
        <v>92</v>
      </c>
      <c r="C71" s="549" t="s">
        <v>672</v>
      </c>
      <c r="D71" s="550" t="s">
        <v>673</v>
      </c>
      <c r="E71" s="558" t="s">
        <v>674</v>
      </c>
      <c r="F71" s="559">
        <v>0</v>
      </c>
      <c r="G71" s="559">
        <v>0</v>
      </c>
      <c r="H71" s="559">
        <v>200000</v>
      </c>
      <c r="I71" s="559"/>
      <c r="J71" s="559">
        <f>F71+G71+H71+I71</f>
        <v>200000</v>
      </c>
      <c r="K71" s="559">
        <v>1500000</v>
      </c>
      <c r="L71" s="559">
        <v>400000</v>
      </c>
      <c r="M71" s="559">
        <v>1100000</v>
      </c>
      <c r="N71" s="553" t="s">
        <v>675</v>
      </c>
    </row>
    <row r="72" spans="2:14" ht="72" customHeight="1">
      <c r="B72" s="549" t="s">
        <v>94</v>
      </c>
      <c r="C72" s="549" t="s">
        <v>676</v>
      </c>
      <c r="D72" s="550" t="s">
        <v>677</v>
      </c>
      <c r="E72" s="558" t="s">
        <v>674</v>
      </c>
      <c r="F72" s="559">
        <v>10000</v>
      </c>
      <c r="G72" s="559"/>
      <c r="H72" s="559"/>
      <c r="I72" s="559"/>
      <c r="J72" s="559">
        <f>F72+G72+H72+I72</f>
        <v>10000</v>
      </c>
      <c r="K72" s="559">
        <v>10000</v>
      </c>
      <c r="L72" s="559">
        <v>10000</v>
      </c>
      <c r="M72" s="559"/>
      <c r="N72" s="560"/>
    </row>
    <row r="73" spans="2:14" ht="37.5" customHeight="1">
      <c r="B73" s="549" t="s">
        <v>95</v>
      </c>
      <c r="C73" s="549" t="s">
        <v>678</v>
      </c>
      <c r="D73" s="550" t="s">
        <v>679</v>
      </c>
      <c r="E73" s="558" t="s">
        <v>674</v>
      </c>
      <c r="F73" s="559"/>
      <c r="G73" s="559">
        <v>280000</v>
      </c>
      <c r="H73" s="559"/>
      <c r="I73" s="559"/>
      <c r="J73" s="559">
        <f>F73+G73+H73+I73</f>
        <v>280000</v>
      </c>
      <c r="K73" s="559">
        <v>280000</v>
      </c>
      <c r="L73" s="559">
        <v>280000</v>
      </c>
      <c r="M73" s="559"/>
      <c r="N73" s="560"/>
    </row>
    <row r="74" spans="2:15" ht="37.5" customHeight="1">
      <c r="B74" s="549" t="s">
        <v>98</v>
      </c>
      <c r="C74" s="549" t="s">
        <v>680</v>
      </c>
      <c r="D74" s="550" t="s">
        <v>467</v>
      </c>
      <c r="E74" s="558" t="s">
        <v>674</v>
      </c>
      <c r="F74" s="559"/>
      <c r="G74" s="559">
        <v>20000</v>
      </c>
      <c r="H74" s="559">
        <v>580000</v>
      </c>
      <c r="I74" s="559"/>
      <c r="J74" s="559">
        <v>600000</v>
      </c>
      <c r="K74" s="559">
        <v>600000</v>
      </c>
      <c r="L74" s="559">
        <v>600000</v>
      </c>
      <c r="M74" s="559"/>
      <c r="N74" s="560"/>
      <c r="O74" s="554"/>
    </row>
    <row r="75" spans="2:15" ht="37.5" customHeight="1">
      <c r="B75" s="549" t="s">
        <v>101</v>
      </c>
      <c r="C75" s="549" t="s">
        <v>681</v>
      </c>
      <c r="D75" s="550" t="s">
        <v>682</v>
      </c>
      <c r="E75" s="558" t="s">
        <v>683</v>
      </c>
      <c r="F75" s="559"/>
      <c r="G75" s="559">
        <v>49000</v>
      </c>
      <c r="H75" s="559"/>
      <c r="I75" s="559"/>
      <c r="J75" s="559">
        <f>F75+G75+H75+I75</f>
        <v>49000</v>
      </c>
      <c r="K75" s="559">
        <v>49000</v>
      </c>
      <c r="L75" s="559">
        <v>49000</v>
      </c>
      <c r="M75" s="559"/>
      <c r="N75" s="560"/>
      <c r="O75" s="554">
        <v>5</v>
      </c>
    </row>
    <row r="76" spans="2:14" ht="19.5" customHeight="1">
      <c r="B76" s="671" t="s">
        <v>684</v>
      </c>
      <c r="C76" s="671"/>
      <c r="D76" s="671"/>
      <c r="E76" s="671"/>
      <c r="F76" s="671"/>
      <c r="G76" s="671"/>
      <c r="H76" s="671"/>
      <c r="I76" s="671"/>
      <c r="J76" s="671"/>
      <c r="K76" s="671"/>
      <c r="L76" s="671"/>
      <c r="M76" s="671"/>
      <c r="N76" s="671"/>
    </row>
    <row r="77" spans="2:14" ht="39.75" customHeight="1">
      <c r="B77" s="549" t="s">
        <v>92</v>
      </c>
      <c r="C77" s="549" t="s">
        <v>685</v>
      </c>
      <c r="D77" s="550" t="s">
        <v>686</v>
      </c>
      <c r="E77" s="558" t="s">
        <v>687</v>
      </c>
      <c r="F77" s="559">
        <v>240000</v>
      </c>
      <c r="G77" s="559"/>
      <c r="H77" s="559"/>
      <c r="I77" s="559"/>
      <c r="J77" s="559">
        <f>F77+G77+H77+I77</f>
        <v>240000</v>
      </c>
      <c r="K77" s="559">
        <v>240000</v>
      </c>
      <c r="L77" s="559">
        <v>240000</v>
      </c>
      <c r="M77" s="559"/>
      <c r="N77" s="560"/>
    </row>
    <row r="78" spans="2:14" ht="39" customHeight="1">
      <c r="B78" s="549" t="s">
        <v>94</v>
      </c>
      <c r="C78" s="549" t="s">
        <v>688</v>
      </c>
      <c r="D78" s="148" t="s">
        <v>689</v>
      </c>
      <c r="E78" s="558" t="s">
        <v>690</v>
      </c>
      <c r="F78" s="559">
        <v>30000</v>
      </c>
      <c r="G78" s="559"/>
      <c r="H78" s="559"/>
      <c r="I78" s="559"/>
      <c r="J78" s="559">
        <f>F78+G78+H78+I78</f>
        <v>30000</v>
      </c>
      <c r="K78" s="559">
        <v>30000</v>
      </c>
      <c r="L78" s="559">
        <v>30000</v>
      </c>
      <c r="M78" s="559"/>
      <c r="N78" s="560"/>
    </row>
    <row r="79" spans="2:14" ht="20.25" customHeight="1">
      <c r="B79" s="671" t="s">
        <v>691</v>
      </c>
      <c r="C79" s="671"/>
      <c r="D79" s="671"/>
      <c r="E79" s="671"/>
      <c r="F79" s="671"/>
      <c r="G79" s="671"/>
      <c r="H79" s="671"/>
      <c r="I79" s="671"/>
      <c r="J79" s="671"/>
      <c r="K79" s="671"/>
      <c r="L79" s="671"/>
      <c r="M79" s="671"/>
      <c r="N79" s="671"/>
    </row>
    <row r="80" spans="2:14" ht="49.5" customHeight="1">
      <c r="B80" s="549" t="s">
        <v>92</v>
      </c>
      <c r="C80" s="549" t="s">
        <v>692</v>
      </c>
      <c r="D80" s="550" t="s">
        <v>693</v>
      </c>
      <c r="E80" s="558" t="s">
        <v>694</v>
      </c>
      <c r="F80" s="559">
        <v>31000</v>
      </c>
      <c r="G80" s="559">
        <v>45000</v>
      </c>
      <c r="H80" s="559"/>
      <c r="I80" s="559"/>
      <c r="J80" s="559">
        <f>F80+G80+H80+I80</f>
        <v>76000</v>
      </c>
      <c r="K80" s="559">
        <v>76000</v>
      </c>
      <c r="L80" s="559">
        <v>76000</v>
      </c>
      <c r="M80" s="559"/>
      <c r="N80" s="560"/>
    </row>
    <row r="81" spans="2:14" ht="39" customHeight="1">
      <c r="B81" s="549" t="s">
        <v>94</v>
      </c>
      <c r="C81" s="549" t="s">
        <v>695</v>
      </c>
      <c r="D81" s="550" t="s">
        <v>696</v>
      </c>
      <c r="E81" s="558" t="s">
        <v>697</v>
      </c>
      <c r="F81" s="559">
        <v>6000</v>
      </c>
      <c r="G81" s="559"/>
      <c r="H81" s="559"/>
      <c r="I81" s="559"/>
      <c r="J81" s="559">
        <f>F81+G81+H81+I81</f>
        <v>6000</v>
      </c>
      <c r="K81" s="559">
        <v>6000</v>
      </c>
      <c r="L81" s="559">
        <v>6000</v>
      </c>
      <c r="M81" s="559"/>
      <c r="N81" s="560"/>
    </row>
    <row r="82" spans="2:14" ht="39" customHeight="1">
      <c r="B82" s="549" t="s">
        <v>95</v>
      </c>
      <c r="C82" s="549" t="s">
        <v>698</v>
      </c>
      <c r="D82" s="550" t="s">
        <v>699</v>
      </c>
      <c r="E82" s="558" t="s">
        <v>697</v>
      </c>
      <c r="F82" s="559"/>
      <c r="G82" s="559">
        <v>5200</v>
      </c>
      <c r="H82" s="559"/>
      <c r="I82" s="559"/>
      <c r="J82" s="559">
        <v>5200</v>
      </c>
      <c r="K82" s="559">
        <v>5200</v>
      </c>
      <c r="L82" s="559">
        <v>5200</v>
      </c>
      <c r="M82" s="559"/>
      <c r="N82" s="560"/>
    </row>
    <row r="83" spans="2:14" ht="19.5" customHeight="1">
      <c r="B83" s="671" t="s">
        <v>700</v>
      </c>
      <c r="C83" s="671"/>
      <c r="D83" s="671"/>
      <c r="E83" s="671"/>
      <c r="F83" s="671"/>
      <c r="G83" s="671"/>
      <c r="H83" s="671"/>
      <c r="I83" s="671"/>
      <c r="J83" s="671"/>
      <c r="K83" s="671"/>
      <c r="L83" s="671"/>
      <c r="M83" s="671"/>
      <c r="N83" s="671"/>
    </row>
    <row r="84" spans="2:14" ht="37.5" customHeight="1">
      <c r="B84" s="549" t="s">
        <v>92</v>
      </c>
      <c r="C84" s="549" t="s">
        <v>680</v>
      </c>
      <c r="D84" s="550" t="s">
        <v>701</v>
      </c>
      <c r="E84" s="558" t="s">
        <v>702</v>
      </c>
      <c r="F84" s="559">
        <v>495000</v>
      </c>
      <c r="G84" s="559"/>
      <c r="H84" s="559"/>
      <c r="I84" s="559"/>
      <c r="J84" s="559">
        <f aca="true" t="shared" si="4" ref="J84:J89">F84+G84+H84+I84</f>
        <v>495000</v>
      </c>
      <c r="K84" s="559">
        <v>495000</v>
      </c>
      <c r="L84" s="559">
        <v>239226</v>
      </c>
      <c r="M84" s="559">
        <v>255774</v>
      </c>
      <c r="N84" s="553" t="s">
        <v>565</v>
      </c>
    </row>
    <row r="85" spans="2:14" ht="37.5" customHeight="1">
      <c r="B85" s="549" t="s">
        <v>94</v>
      </c>
      <c r="C85" s="549" t="s">
        <v>703</v>
      </c>
      <c r="D85" s="571" t="s">
        <v>704</v>
      </c>
      <c r="E85" s="558" t="s">
        <v>702</v>
      </c>
      <c r="F85" s="559">
        <v>395000</v>
      </c>
      <c r="G85" s="559"/>
      <c r="H85" s="559"/>
      <c r="I85" s="559"/>
      <c r="J85" s="559">
        <f t="shared" si="4"/>
        <v>395000</v>
      </c>
      <c r="K85" s="559">
        <v>395000</v>
      </c>
      <c r="L85" s="559">
        <v>111749</v>
      </c>
      <c r="M85" s="559">
        <v>283251</v>
      </c>
      <c r="N85" s="553" t="s">
        <v>565</v>
      </c>
    </row>
    <row r="86" spans="2:14" ht="37.5" customHeight="1">
      <c r="B86" s="549" t="s">
        <v>95</v>
      </c>
      <c r="C86" s="549" t="s">
        <v>705</v>
      </c>
      <c r="D86" s="550" t="s">
        <v>706</v>
      </c>
      <c r="E86" s="558" t="s">
        <v>702</v>
      </c>
      <c r="F86" s="559"/>
      <c r="G86" s="559">
        <v>0</v>
      </c>
      <c r="H86" s="559">
        <v>870000</v>
      </c>
      <c r="I86" s="559"/>
      <c r="J86" s="559">
        <f t="shared" si="4"/>
        <v>870000</v>
      </c>
      <c r="K86" s="559">
        <v>870000</v>
      </c>
      <c r="L86" s="559">
        <v>200000</v>
      </c>
      <c r="M86" s="559">
        <v>670000</v>
      </c>
      <c r="N86" s="553" t="s">
        <v>565</v>
      </c>
    </row>
    <row r="87" spans="2:14" ht="37.5" customHeight="1">
      <c r="B87" s="549" t="s">
        <v>98</v>
      </c>
      <c r="C87" s="549" t="s">
        <v>707</v>
      </c>
      <c r="D87" s="550" t="s">
        <v>708</v>
      </c>
      <c r="E87" s="558" t="s">
        <v>702</v>
      </c>
      <c r="F87" s="559"/>
      <c r="G87" s="559">
        <v>0</v>
      </c>
      <c r="H87" s="559">
        <v>500000</v>
      </c>
      <c r="I87" s="559"/>
      <c r="J87" s="559">
        <f t="shared" si="4"/>
        <v>500000</v>
      </c>
      <c r="K87" s="559">
        <v>500000</v>
      </c>
      <c r="L87" s="559">
        <v>100000</v>
      </c>
      <c r="M87" s="559">
        <v>400000</v>
      </c>
      <c r="N87" s="553" t="s">
        <v>565</v>
      </c>
    </row>
    <row r="88" spans="2:14" ht="37.5" customHeight="1">
      <c r="B88" s="573" t="s">
        <v>101</v>
      </c>
      <c r="C88" s="573" t="s">
        <v>709</v>
      </c>
      <c r="D88" s="574" t="s">
        <v>710</v>
      </c>
      <c r="E88" s="575" t="s">
        <v>702</v>
      </c>
      <c r="F88" s="576"/>
      <c r="G88" s="576">
        <v>0</v>
      </c>
      <c r="H88" s="576">
        <v>500000</v>
      </c>
      <c r="I88" s="576"/>
      <c r="J88" s="559">
        <f t="shared" si="4"/>
        <v>500000</v>
      </c>
      <c r="K88" s="576">
        <v>500000</v>
      </c>
      <c r="L88" s="576">
        <v>100000</v>
      </c>
      <c r="M88" s="576">
        <v>400000</v>
      </c>
      <c r="N88" s="577" t="s">
        <v>565</v>
      </c>
    </row>
    <row r="89" spans="2:14" ht="34.5" customHeight="1">
      <c r="B89" s="573" t="s">
        <v>103</v>
      </c>
      <c r="C89" s="573" t="s">
        <v>711</v>
      </c>
      <c r="D89" s="571" t="s">
        <v>712</v>
      </c>
      <c r="E89" s="575" t="s">
        <v>702</v>
      </c>
      <c r="F89" s="559"/>
      <c r="G89" s="559">
        <v>26000</v>
      </c>
      <c r="H89" s="559"/>
      <c r="I89" s="559"/>
      <c r="J89" s="559">
        <f t="shared" si="4"/>
        <v>26000</v>
      </c>
      <c r="K89" s="559">
        <v>26000</v>
      </c>
      <c r="L89" s="559">
        <v>26000</v>
      </c>
      <c r="M89" s="559"/>
      <c r="N89" s="553"/>
    </row>
    <row r="90" spans="2:14" ht="19.5" customHeight="1">
      <c r="B90" s="662" t="s">
        <v>713</v>
      </c>
      <c r="C90" s="663"/>
      <c r="D90" s="663"/>
      <c r="E90" s="663"/>
      <c r="F90" s="663"/>
      <c r="G90" s="663"/>
      <c r="H90" s="663"/>
      <c r="I90" s="663"/>
      <c r="J90" s="663"/>
      <c r="K90" s="663"/>
      <c r="L90" s="663"/>
      <c r="M90" s="663"/>
      <c r="N90" s="664"/>
    </row>
    <row r="91" spans="2:14" ht="38.25" customHeight="1">
      <c r="B91" s="578" t="s">
        <v>92</v>
      </c>
      <c r="C91" s="578" t="s">
        <v>714</v>
      </c>
      <c r="D91" s="579" t="s">
        <v>715</v>
      </c>
      <c r="E91" s="580" t="s">
        <v>716</v>
      </c>
      <c r="F91" s="581"/>
      <c r="G91" s="582">
        <v>100000</v>
      </c>
      <c r="H91" s="582"/>
      <c r="I91" s="582"/>
      <c r="J91" s="559">
        <f>F91+G91+H91+I91</f>
        <v>100000</v>
      </c>
      <c r="K91" s="582">
        <v>150000</v>
      </c>
      <c r="L91" s="582">
        <v>100000</v>
      </c>
      <c r="M91" s="582">
        <v>50000</v>
      </c>
      <c r="N91" s="562" t="s">
        <v>717</v>
      </c>
    </row>
    <row r="92" spans="2:14" ht="37.5" customHeight="1">
      <c r="B92" s="578" t="s">
        <v>94</v>
      </c>
      <c r="C92" s="573" t="s">
        <v>718</v>
      </c>
      <c r="D92" s="583" t="s">
        <v>719</v>
      </c>
      <c r="E92" s="575" t="s">
        <v>720</v>
      </c>
      <c r="F92" s="584"/>
      <c r="G92" s="576">
        <v>50000</v>
      </c>
      <c r="H92" s="576"/>
      <c r="I92" s="576"/>
      <c r="J92" s="576">
        <v>50000</v>
      </c>
      <c r="K92" s="576">
        <v>50000</v>
      </c>
      <c r="L92" s="576">
        <v>50000</v>
      </c>
      <c r="M92" s="576"/>
      <c r="N92" s="585"/>
    </row>
    <row r="93" spans="2:14" ht="37.5" customHeight="1">
      <c r="B93" s="578" t="s">
        <v>95</v>
      </c>
      <c r="C93" s="549" t="s">
        <v>742</v>
      </c>
      <c r="D93" s="550" t="s">
        <v>472</v>
      </c>
      <c r="E93" s="575" t="s">
        <v>702</v>
      </c>
      <c r="F93" s="560"/>
      <c r="G93" s="559"/>
      <c r="H93" s="559">
        <v>30000</v>
      </c>
      <c r="I93" s="559"/>
      <c r="J93" s="559">
        <v>30000</v>
      </c>
      <c r="K93" s="559">
        <v>30000</v>
      </c>
      <c r="L93" s="559">
        <v>30000</v>
      </c>
      <c r="M93" s="559"/>
      <c r="N93" s="586"/>
    </row>
    <row r="94" spans="2:15" ht="19.5" customHeight="1">
      <c r="B94" s="662" t="s">
        <v>721</v>
      </c>
      <c r="C94" s="663"/>
      <c r="D94" s="663"/>
      <c r="E94" s="663"/>
      <c r="F94" s="663"/>
      <c r="G94" s="663"/>
      <c r="H94" s="663"/>
      <c r="I94" s="663"/>
      <c r="J94" s="663"/>
      <c r="K94" s="663"/>
      <c r="L94" s="663"/>
      <c r="M94" s="663"/>
      <c r="N94" s="664"/>
      <c r="O94" s="554">
        <v>6</v>
      </c>
    </row>
    <row r="95" spans="2:14" ht="42.75" customHeight="1">
      <c r="B95" s="578" t="s">
        <v>92</v>
      </c>
      <c r="C95" s="578" t="s">
        <v>722</v>
      </c>
      <c r="D95" s="579" t="s">
        <v>723</v>
      </c>
      <c r="E95" s="580" t="s">
        <v>724</v>
      </c>
      <c r="F95" s="581"/>
      <c r="G95" s="582">
        <v>40000</v>
      </c>
      <c r="H95" s="582"/>
      <c r="I95" s="582"/>
      <c r="J95" s="559">
        <f>F95+G95+H95+I95</f>
        <v>40000</v>
      </c>
      <c r="K95" s="582">
        <v>40000</v>
      </c>
      <c r="L95" s="582">
        <v>40000</v>
      </c>
      <c r="M95" s="582"/>
      <c r="N95" s="587"/>
    </row>
    <row r="96" spans="2:14" ht="19.5" customHeight="1">
      <c r="B96" s="662" t="s">
        <v>725</v>
      </c>
      <c r="C96" s="663"/>
      <c r="D96" s="663"/>
      <c r="E96" s="663"/>
      <c r="F96" s="663"/>
      <c r="G96" s="663"/>
      <c r="H96" s="663"/>
      <c r="I96" s="663"/>
      <c r="J96" s="663"/>
      <c r="K96" s="663"/>
      <c r="L96" s="663"/>
      <c r="M96" s="663"/>
      <c r="N96" s="664"/>
    </row>
    <row r="97" spans="2:14" ht="60">
      <c r="B97" s="588" t="s">
        <v>92</v>
      </c>
      <c r="C97" s="588" t="s">
        <v>726</v>
      </c>
      <c r="D97" s="321" t="s">
        <v>756</v>
      </c>
      <c r="E97" s="589" t="s">
        <v>727</v>
      </c>
      <c r="F97" s="588"/>
      <c r="G97" s="590">
        <v>80000</v>
      </c>
      <c r="H97" s="590">
        <v>250000</v>
      </c>
      <c r="I97" s="588"/>
      <c r="J97" s="590">
        <v>330000</v>
      </c>
      <c r="K97" s="590">
        <v>330000</v>
      </c>
      <c r="L97" s="590">
        <v>330000</v>
      </c>
      <c r="M97" s="588"/>
      <c r="N97" s="588"/>
    </row>
    <row r="98" spans="2:14" ht="62.25" customHeight="1">
      <c r="B98" s="665" t="s">
        <v>728</v>
      </c>
      <c r="C98" s="666"/>
      <c r="D98" s="666"/>
      <c r="E98" s="667"/>
      <c r="F98" s="545">
        <v>2007</v>
      </c>
      <c r="G98" s="545">
        <v>2008</v>
      </c>
      <c r="H98" s="545">
        <v>2009</v>
      </c>
      <c r="I98" s="545">
        <v>2010</v>
      </c>
      <c r="J98" s="563" t="s">
        <v>729</v>
      </c>
      <c r="K98" s="563" t="s">
        <v>730</v>
      </c>
      <c r="L98" s="563" t="s">
        <v>731</v>
      </c>
      <c r="M98" s="564" t="s">
        <v>732</v>
      </c>
      <c r="N98" s="563"/>
    </row>
    <row r="99" spans="2:14" ht="19.5" customHeight="1">
      <c r="B99" s="668"/>
      <c r="C99" s="669"/>
      <c r="D99" s="669"/>
      <c r="E99" s="670"/>
      <c r="F99" s="565">
        <f>SUM(F16:F35)+SUM(F39:F40)+SUM(F42:F47)+SUM(F50:F68)+SUM(F71:F75)+SUM(F77+F78)+SUM(F80:F82)+SUM(F84:F89)+SUM(F91:F92)+F95+F97</f>
        <v>8135139</v>
      </c>
      <c r="G99" s="565">
        <f>SUM(G16:G35)+SUM(G39:G40)+SUM(G42:G47)+SUM(G50:G68)+SUM(G71:G75)+SUM(G77+G78)+SUM(G80:G82)+SUM(G84:G89)+SUM(G91:G92)+G95+G97</f>
        <v>4733200</v>
      </c>
      <c r="H99" s="565">
        <f>SUM(H16:H37)+SUM(H39:H40)+SUM(H42:H48)+SUM(H50:H69)+SUM(H71:H75)+SUM(H77+H78)+SUM(H80:H82)+SUM(H84:H89)+SUM(H91:H93)+H95+H97</f>
        <v>13335500</v>
      </c>
      <c r="I99" s="565">
        <f>SUM(I16:I35)+SUM(I39:I40)+SUM(I42:I47)+SUM(I50:I68)+SUM(I71:I75)+SUM(I77+I78)+SUM(I80:I82)+SUM(I84:I89)+SUM(I91:I92)+I95+I97</f>
        <v>13600000</v>
      </c>
      <c r="J99" s="565">
        <f>SUM(J16:J37)+SUM(J39:J40)+SUM(J42:J48)+SUM(J50:J69)+SUM(J71:J75)+SUM(J77+J78)+SUM(J80:J82)+SUM(J84:J89)+SUM(J91:J93)+J95+J97</f>
        <v>39803839</v>
      </c>
      <c r="K99" s="565">
        <f>SUM(K16:K37)+SUM(K39:K40)+SUM(K42:K48)+SUM(K50:K69)+SUM(K71:K75)+SUM(K77+K78)+SUM(K80:K82)+SUM(K84:K89)+SUM(K91:K93)+K95+K97</f>
        <v>47553339</v>
      </c>
      <c r="L99" s="565">
        <f>SUM(L16:L37)+SUM(L39:L40)+SUM(L42:L48)+SUM(L50:L69)+SUM(L71:L75)+SUM(L77+L78)+SUM(L80:L82)+SUM(L84:L89)+SUM(L91:L93)+L95+L97</f>
        <v>16227714</v>
      </c>
      <c r="M99" s="565">
        <f>SUM(M16:M37)+SUM(M39:M40)+SUM(M42:M48)+SUM(M50:M69)+SUM(M71:M75)+SUM(M77+M78)+SUM(M80:M82)+SUM(M84:M89)+SUM(M91:M93)+M95+M97</f>
        <v>31325625</v>
      </c>
      <c r="N99" s="566"/>
    </row>
    <row r="100" spans="2:3" ht="12.75">
      <c r="B100" s="382"/>
      <c r="C100" s="382"/>
    </row>
    <row r="101" spans="2:3" ht="12.75">
      <c r="B101" s="382"/>
      <c r="C101" s="382"/>
    </row>
    <row r="102" spans="2:3" ht="12.75">
      <c r="B102" s="382"/>
      <c r="C102" s="382"/>
    </row>
    <row r="103" ht="12.75">
      <c r="B103" s="382"/>
    </row>
    <row r="104" ht="12.75">
      <c r="B104" s="382"/>
    </row>
    <row r="105" ht="12.75">
      <c r="B105" s="382"/>
    </row>
  </sheetData>
  <mergeCells count="19">
    <mergeCell ref="D5:M5"/>
    <mergeCell ref="C8:E9"/>
    <mergeCell ref="F8:N9"/>
    <mergeCell ref="E10:E13"/>
    <mergeCell ref="F10:F13"/>
    <mergeCell ref="G10:G13"/>
    <mergeCell ref="H10:H13"/>
    <mergeCell ref="B15:N15"/>
    <mergeCell ref="B38:N38"/>
    <mergeCell ref="B41:N41"/>
    <mergeCell ref="B49:N49"/>
    <mergeCell ref="B70:N70"/>
    <mergeCell ref="B76:N76"/>
    <mergeCell ref="B79:N79"/>
    <mergeCell ref="B83:N83"/>
    <mergeCell ref="B90:N90"/>
    <mergeCell ref="B94:N94"/>
    <mergeCell ref="B96:N96"/>
    <mergeCell ref="B98:E99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13"/>
  <sheetViews>
    <sheetView workbookViewId="0" topLeftCell="A1">
      <selection activeCell="F4" sqref="F4"/>
    </sheetView>
  </sheetViews>
  <sheetFormatPr defaultColWidth="9.140625" defaultRowHeight="12.75"/>
  <cols>
    <col min="1" max="1" width="6.57421875" style="48" customWidth="1"/>
    <col min="2" max="2" width="5.00390625" style="48" customWidth="1"/>
    <col min="3" max="3" width="7.421875" style="48" customWidth="1"/>
    <col min="4" max="4" width="6.140625" style="48" customWidth="1"/>
    <col min="5" max="5" width="45.28125" style="48" customWidth="1"/>
    <col min="6" max="6" width="21.00390625" style="48" customWidth="1"/>
    <col min="7" max="7" width="7.7109375" style="48" customWidth="1"/>
    <col min="8" max="16384" width="9.140625" style="48" customWidth="1"/>
  </cols>
  <sheetData>
    <row r="1" ht="12.75">
      <c r="E1" t="s">
        <v>747</v>
      </c>
    </row>
    <row r="2" spans="3:5" ht="12.75">
      <c r="C2" s="504"/>
      <c r="E2" t="s">
        <v>748</v>
      </c>
    </row>
    <row r="3" ht="12.75">
      <c r="E3" t="s">
        <v>749</v>
      </c>
    </row>
    <row r="4" ht="18.75">
      <c r="E4" s="465"/>
    </row>
    <row r="5" ht="13.5" customHeight="1">
      <c r="E5" s="465"/>
    </row>
    <row r="6" ht="18">
      <c r="E6" s="257" t="s">
        <v>442</v>
      </c>
    </row>
    <row r="7" ht="10.5" customHeight="1" thickBot="1">
      <c r="F7" s="256" t="s">
        <v>87</v>
      </c>
    </row>
    <row r="8" spans="2:12" ht="25.5" customHeight="1" thickBot="1">
      <c r="B8" s="177" t="s">
        <v>0</v>
      </c>
      <c r="C8" s="178" t="s">
        <v>1</v>
      </c>
      <c r="D8" s="179" t="s">
        <v>2</v>
      </c>
      <c r="E8" s="180" t="s">
        <v>89</v>
      </c>
      <c r="F8" s="258" t="s">
        <v>452</v>
      </c>
      <c r="G8" s="64"/>
      <c r="H8" s="64"/>
      <c r="I8" s="64"/>
      <c r="J8" s="64"/>
      <c r="K8" s="64"/>
      <c r="L8" s="64"/>
    </row>
    <row r="9" spans="2:12" ht="8.25" customHeight="1" thickBot="1">
      <c r="B9" s="384">
        <v>1</v>
      </c>
      <c r="C9" s="385">
        <v>2</v>
      </c>
      <c r="D9" s="386">
        <v>3</v>
      </c>
      <c r="E9" s="387">
        <v>4</v>
      </c>
      <c r="F9" s="388">
        <v>5</v>
      </c>
      <c r="G9" s="64"/>
      <c r="H9" s="64"/>
      <c r="I9" s="64"/>
      <c r="J9" s="64"/>
      <c r="K9" s="64"/>
      <c r="L9" s="64"/>
    </row>
    <row r="10" spans="2:12" ht="15.75" customHeight="1" thickBot="1">
      <c r="B10" s="404" t="s">
        <v>192</v>
      </c>
      <c r="C10" s="405"/>
      <c r="D10" s="405"/>
      <c r="E10" s="407" t="s">
        <v>193</v>
      </c>
      <c r="F10" s="418">
        <f>F11+F13+F15+F17</f>
        <v>3138000</v>
      </c>
      <c r="G10" s="64"/>
      <c r="H10" s="64"/>
      <c r="I10" s="64"/>
      <c r="J10" s="64"/>
      <c r="K10" s="64"/>
      <c r="L10" s="64"/>
    </row>
    <row r="11" spans="2:12" ht="14.25" customHeight="1">
      <c r="B11" s="310"/>
      <c r="C11" s="434" t="s">
        <v>402</v>
      </c>
      <c r="D11" s="435"/>
      <c r="E11" s="436" t="s">
        <v>403</v>
      </c>
      <c r="F11" s="437">
        <f>F12</f>
        <v>15000</v>
      </c>
      <c r="G11" s="64"/>
      <c r="H11" s="64"/>
      <c r="I11" s="64"/>
      <c r="J11" s="64"/>
      <c r="K11" s="64"/>
      <c r="L11" s="64"/>
    </row>
    <row r="12" spans="2:12" ht="14.25" customHeight="1">
      <c r="B12" s="311"/>
      <c r="C12" s="312"/>
      <c r="D12" s="184" t="s">
        <v>172</v>
      </c>
      <c r="E12" s="43" t="s">
        <v>173</v>
      </c>
      <c r="F12" s="313">
        <v>15000</v>
      </c>
      <c r="G12" s="64"/>
      <c r="H12" s="64"/>
      <c r="I12" s="64"/>
      <c r="J12" s="64"/>
      <c r="K12" s="64"/>
      <c r="L12" s="64"/>
    </row>
    <row r="13" spans="2:12" ht="14.25" customHeight="1">
      <c r="B13" s="259"/>
      <c r="C13" s="438" t="s">
        <v>213</v>
      </c>
      <c r="D13" s="182"/>
      <c r="E13" s="436" t="s">
        <v>214</v>
      </c>
      <c r="F13" s="439">
        <f>F14</f>
        <v>15000</v>
      </c>
      <c r="G13" s="64"/>
      <c r="H13" s="64"/>
      <c r="I13" s="64"/>
      <c r="J13" s="64"/>
      <c r="K13" s="64"/>
      <c r="L13" s="64"/>
    </row>
    <row r="14" spans="2:12" ht="14.25" customHeight="1">
      <c r="B14" s="260"/>
      <c r="C14" s="183"/>
      <c r="D14" s="184" t="s">
        <v>172</v>
      </c>
      <c r="E14" s="43" t="s">
        <v>173</v>
      </c>
      <c r="F14" s="261">
        <v>15000</v>
      </c>
      <c r="G14" s="64"/>
      <c r="H14" s="64"/>
      <c r="I14" s="64"/>
      <c r="J14" s="64"/>
      <c r="K14" s="64"/>
      <c r="L14" s="64"/>
    </row>
    <row r="15" spans="2:12" ht="14.25" customHeight="1">
      <c r="B15" s="262"/>
      <c r="C15" s="440" t="s">
        <v>194</v>
      </c>
      <c r="D15" s="441"/>
      <c r="E15" s="442" t="s">
        <v>215</v>
      </c>
      <c r="F15" s="443">
        <f>F16</f>
        <v>3090000</v>
      </c>
      <c r="G15" s="64"/>
      <c r="H15" s="64"/>
      <c r="I15" s="64"/>
      <c r="J15" s="64"/>
      <c r="K15" s="64"/>
      <c r="L15" s="64"/>
    </row>
    <row r="16" spans="2:12" ht="14.25" customHeight="1">
      <c r="B16" s="260"/>
      <c r="C16" s="183"/>
      <c r="D16" s="184" t="s">
        <v>216</v>
      </c>
      <c r="E16" s="43" t="s">
        <v>217</v>
      </c>
      <c r="F16" s="263">
        <v>3090000</v>
      </c>
      <c r="G16" s="64"/>
      <c r="H16" s="64"/>
      <c r="I16" s="64"/>
      <c r="J16" s="64"/>
      <c r="K16" s="64"/>
      <c r="L16" s="64"/>
    </row>
    <row r="17" spans="2:12" ht="14.25" customHeight="1">
      <c r="B17" s="262"/>
      <c r="C17" s="441" t="s">
        <v>218</v>
      </c>
      <c r="D17" s="441"/>
      <c r="E17" s="442" t="s">
        <v>219</v>
      </c>
      <c r="F17" s="444">
        <f>F18</f>
        <v>18000</v>
      </c>
      <c r="G17" s="64"/>
      <c r="H17" s="64"/>
      <c r="I17" s="64"/>
      <c r="J17" s="64"/>
      <c r="K17" s="64"/>
      <c r="L17" s="64"/>
    </row>
    <row r="18" spans="2:12" ht="24.75" customHeight="1" thickBot="1">
      <c r="B18" s="264"/>
      <c r="C18" s="187"/>
      <c r="D18" s="187">
        <v>2850</v>
      </c>
      <c r="E18" s="31" t="s">
        <v>220</v>
      </c>
      <c r="F18" s="265">
        <v>18000</v>
      </c>
      <c r="G18" s="64"/>
      <c r="H18" s="64"/>
      <c r="I18" s="64"/>
      <c r="J18" s="64"/>
      <c r="K18" s="64"/>
      <c r="L18" s="64"/>
    </row>
    <row r="19" spans="2:12" ht="15.75" customHeight="1" thickBot="1">
      <c r="B19" s="404" t="s">
        <v>222</v>
      </c>
      <c r="C19" s="405"/>
      <c r="D19" s="405"/>
      <c r="E19" s="407" t="s">
        <v>199</v>
      </c>
      <c r="F19" s="419">
        <f>F20+F22+F24</f>
        <v>2246200</v>
      </c>
      <c r="G19" s="64"/>
      <c r="H19" s="64"/>
      <c r="I19" s="64"/>
      <c r="J19" s="64"/>
      <c r="K19" s="64"/>
      <c r="L19" s="64"/>
    </row>
    <row r="20" spans="2:12" ht="14.25" customHeight="1">
      <c r="B20" s="259"/>
      <c r="C20" s="438" t="s">
        <v>223</v>
      </c>
      <c r="D20" s="435"/>
      <c r="E20" s="436" t="s">
        <v>224</v>
      </c>
      <c r="F20" s="445">
        <f>F21</f>
        <v>230200</v>
      </c>
      <c r="G20" s="64"/>
      <c r="H20" s="64"/>
      <c r="I20" s="64"/>
      <c r="J20" s="64"/>
      <c r="K20" s="64"/>
      <c r="L20" s="64"/>
    </row>
    <row r="21" spans="2:12" ht="14.25" customHeight="1">
      <c r="B21" s="262"/>
      <c r="C21" s="183"/>
      <c r="D21" s="184" t="s">
        <v>172</v>
      </c>
      <c r="E21" s="43" t="s">
        <v>173</v>
      </c>
      <c r="F21" s="263">
        <v>230200</v>
      </c>
      <c r="G21" s="64"/>
      <c r="H21" s="64"/>
      <c r="I21" s="64"/>
      <c r="J21" s="64"/>
      <c r="K21" s="64"/>
      <c r="L21" s="64"/>
    </row>
    <row r="22" spans="2:12" ht="14.25" customHeight="1">
      <c r="B22" s="262"/>
      <c r="C22" s="441" t="s">
        <v>226</v>
      </c>
      <c r="D22" s="440"/>
      <c r="E22" s="442" t="s">
        <v>227</v>
      </c>
      <c r="F22" s="444">
        <f>F23</f>
        <v>300000</v>
      </c>
      <c r="G22" s="64"/>
      <c r="H22" s="64"/>
      <c r="I22" s="64"/>
      <c r="J22" s="64"/>
      <c r="K22" s="64"/>
      <c r="L22" s="64"/>
    </row>
    <row r="23" spans="2:12" ht="37.5" customHeight="1">
      <c r="B23" s="262"/>
      <c r="C23" s="183"/>
      <c r="D23" s="187" t="s">
        <v>225</v>
      </c>
      <c r="E23" s="397" t="s">
        <v>424</v>
      </c>
      <c r="F23" s="263">
        <v>300000</v>
      </c>
      <c r="G23" s="64"/>
      <c r="H23" s="64"/>
      <c r="I23" s="64"/>
      <c r="J23" s="64"/>
      <c r="K23" s="64"/>
      <c r="L23" s="64"/>
    </row>
    <row r="24" spans="2:12" ht="17.25" customHeight="1">
      <c r="B24" s="262"/>
      <c r="C24" s="440" t="s">
        <v>228</v>
      </c>
      <c r="D24" s="441"/>
      <c r="E24" s="442" t="s">
        <v>229</v>
      </c>
      <c r="F24" s="444">
        <f>F25+F26+F27+F28</f>
        <v>1716000</v>
      </c>
      <c r="G24" s="64"/>
      <c r="H24" s="64"/>
      <c r="I24" s="64"/>
      <c r="J24" s="64"/>
      <c r="K24" s="64"/>
      <c r="L24" s="64"/>
    </row>
    <row r="25" spans="2:12" ht="15" customHeight="1">
      <c r="B25" s="262"/>
      <c r="C25" s="191"/>
      <c r="D25" s="184" t="s">
        <v>221</v>
      </c>
      <c r="E25" s="43" t="s">
        <v>174</v>
      </c>
      <c r="F25" s="410">
        <v>170000</v>
      </c>
      <c r="G25" s="64"/>
      <c r="H25" s="64"/>
      <c r="I25" s="64"/>
      <c r="J25" s="64"/>
      <c r="K25" s="64"/>
      <c r="L25" s="64"/>
    </row>
    <row r="26" spans="2:12" ht="15" customHeight="1">
      <c r="B26" s="262"/>
      <c r="C26" s="191"/>
      <c r="D26" s="184" t="s">
        <v>172</v>
      </c>
      <c r="E26" s="43" t="s">
        <v>173</v>
      </c>
      <c r="F26" s="410">
        <v>110000</v>
      </c>
      <c r="G26" s="64"/>
      <c r="H26" s="64"/>
      <c r="I26" s="64"/>
      <c r="J26" s="64"/>
      <c r="K26" s="64"/>
      <c r="L26" s="64"/>
    </row>
    <row r="27" spans="2:12" ht="15" customHeight="1">
      <c r="B27" s="260"/>
      <c r="C27" s="183"/>
      <c r="D27" s="184" t="s">
        <v>230</v>
      </c>
      <c r="E27" s="43" t="s">
        <v>185</v>
      </c>
      <c r="F27" s="263">
        <v>36000</v>
      </c>
      <c r="G27" s="64"/>
      <c r="H27" s="64"/>
      <c r="I27" s="64"/>
      <c r="J27" s="64"/>
      <c r="K27" s="64"/>
      <c r="L27" s="64"/>
    </row>
    <row r="28" spans="2:12" ht="15" customHeight="1" thickBot="1">
      <c r="B28" s="266"/>
      <c r="C28" s="189"/>
      <c r="D28" s="188" t="s">
        <v>216</v>
      </c>
      <c r="E28" s="31" t="s">
        <v>217</v>
      </c>
      <c r="F28" s="413">
        <v>1400000</v>
      </c>
      <c r="G28" s="64"/>
      <c r="H28" s="64"/>
      <c r="I28" s="64"/>
      <c r="J28" s="64"/>
      <c r="K28" s="64"/>
      <c r="L28" s="64"/>
    </row>
    <row r="29" spans="2:12" ht="15.75" customHeight="1" thickBot="1">
      <c r="B29" s="404" t="s">
        <v>459</v>
      </c>
      <c r="C29" s="479"/>
      <c r="D29" s="480"/>
      <c r="E29" s="426" t="s">
        <v>460</v>
      </c>
      <c r="F29" s="427">
        <f>F30</f>
        <v>10000</v>
      </c>
      <c r="G29" s="64"/>
      <c r="H29" s="64"/>
      <c r="I29" s="64"/>
      <c r="J29" s="64"/>
      <c r="K29" s="64"/>
      <c r="L29" s="64"/>
    </row>
    <row r="30" spans="2:12" ht="14.25" customHeight="1">
      <c r="B30" s="267"/>
      <c r="C30" s="481">
        <v>63095</v>
      </c>
      <c r="D30" s="317"/>
      <c r="E30" s="442" t="s">
        <v>265</v>
      </c>
      <c r="F30" s="482">
        <f>F31</f>
        <v>10000</v>
      </c>
      <c r="G30" s="64"/>
      <c r="H30" s="64"/>
      <c r="I30" s="64"/>
      <c r="J30" s="64"/>
      <c r="K30" s="64"/>
      <c r="L30" s="64"/>
    </row>
    <row r="31" spans="2:12" ht="15" customHeight="1" thickBot="1">
      <c r="B31" s="266"/>
      <c r="C31" s="189"/>
      <c r="D31" s="184" t="s">
        <v>221</v>
      </c>
      <c r="E31" s="43" t="s">
        <v>174</v>
      </c>
      <c r="F31" s="413">
        <v>10000</v>
      </c>
      <c r="G31" s="64"/>
      <c r="H31" s="64"/>
      <c r="I31" s="64"/>
      <c r="J31" s="64"/>
      <c r="K31" s="64"/>
      <c r="L31" s="64"/>
    </row>
    <row r="32" spans="2:12" ht="15.75" customHeight="1" thickBot="1">
      <c r="B32" s="404" t="s">
        <v>231</v>
      </c>
      <c r="C32" s="405"/>
      <c r="D32" s="405"/>
      <c r="E32" s="400" t="s">
        <v>10</v>
      </c>
      <c r="F32" s="419">
        <f>F33+F36</f>
        <v>440000</v>
      </c>
      <c r="G32" s="64"/>
      <c r="H32" s="64"/>
      <c r="I32" s="64"/>
      <c r="J32" s="64"/>
      <c r="K32" s="64"/>
      <c r="L32" s="64"/>
    </row>
    <row r="33" spans="2:12" ht="16.5" customHeight="1">
      <c r="B33" s="259"/>
      <c r="C33" s="438" t="s">
        <v>232</v>
      </c>
      <c r="D33" s="435"/>
      <c r="E33" s="436" t="s">
        <v>233</v>
      </c>
      <c r="F33" s="445">
        <f>SUM(F34:F35)</f>
        <v>190000</v>
      </c>
      <c r="G33" s="64"/>
      <c r="H33" s="64"/>
      <c r="I33" s="64"/>
      <c r="J33" s="64"/>
      <c r="K33" s="64"/>
      <c r="L33" s="64"/>
    </row>
    <row r="34" spans="2:12" ht="15" customHeight="1">
      <c r="B34" s="262"/>
      <c r="C34" s="192"/>
      <c r="D34" s="184" t="s">
        <v>234</v>
      </c>
      <c r="E34" s="43" t="s">
        <v>235</v>
      </c>
      <c r="F34" s="410">
        <v>70000</v>
      </c>
      <c r="G34" s="64"/>
      <c r="H34" s="64"/>
      <c r="I34" s="64"/>
      <c r="J34" s="64"/>
      <c r="K34" s="64"/>
      <c r="L34" s="64"/>
    </row>
    <row r="35" spans="2:12" ht="15" customHeight="1">
      <c r="B35" s="264"/>
      <c r="C35" s="183"/>
      <c r="D35" s="188" t="s">
        <v>172</v>
      </c>
      <c r="E35" s="31" t="s">
        <v>173</v>
      </c>
      <c r="F35" s="411">
        <v>120000</v>
      </c>
      <c r="G35" s="64"/>
      <c r="H35" s="64"/>
      <c r="I35" s="64"/>
      <c r="J35" s="64"/>
      <c r="K35" s="64"/>
      <c r="L35" s="64"/>
    </row>
    <row r="36" spans="2:12" ht="15" customHeight="1">
      <c r="B36" s="260"/>
      <c r="C36" s="484">
        <v>70095</v>
      </c>
      <c r="D36" s="184"/>
      <c r="E36" s="442" t="s">
        <v>265</v>
      </c>
      <c r="F36" s="485">
        <f>F37</f>
        <v>250000</v>
      </c>
      <c r="G36" s="64"/>
      <c r="H36" s="64"/>
      <c r="I36" s="64"/>
      <c r="J36" s="64"/>
      <c r="K36" s="64"/>
      <c r="L36" s="64"/>
    </row>
    <row r="37" spans="2:12" ht="15" customHeight="1" thickBot="1">
      <c r="B37" s="266"/>
      <c r="C37" s="483"/>
      <c r="D37" s="188" t="s">
        <v>216</v>
      </c>
      <c r="E37" s="31" t="s">
        <v>217</v>
      </c>
      <c r="F37" s="415">
        <v>250000</v>
      </c>
      <c r="G37" s="64"/>
      <c r="H37" s="64"/>
      <c r="I37" s="64"/>
      <c r="J37" s="64"/>
      <c r="K37" s="64"/>
      <c r="L37" s="64"/>
    </row>
    <row r="38" spans="2:12" ht="15.75" customHeight="1" thickBot="1">
      <c r="B38" s="404" t="s">
        <v>236</v>
      </c>
      <c r="C38" s="420"/>
      <c r="D38" s="421"/>
      <c r="E38" s="422" t="s">
        <v>237</v>
      </c>
      <c r="F38" s="419">
        <f>F39</f>
        <v>150000</v>
      </c>
      <c r="G38" s="64"/>
      <c r="H38" s="64"/>
      <c r="I38" s="64"/>
      <c r="J38" s="64"/>
      <c r="K38" s="64"/>
      <c r="L38" s="64"/>
    </row>
    <row r="39" spans="2:12" ht="17.25" customHeight="1">
      <c r="B39" s="259"/>
      <c r="C39" s="438" t="s">
        <v>238</v>
      </c>
      <c r="D39" s="435"/>
      <c r="E39" s="436" t="s">
        <v>239</v>
      </c>
      <c r="F39" s="445">
        <f>F40</f>
        <v>150000</v>
      </c>
      <c r="G39" s="64"/>
      <c r="H39" s="64"/>
      <c r="I39" s="64"/>
      <c r="J39" s="64"/>
      <c r="K39" s="64"/>
      <c r="L39" s="64"/>
    </row>
    <row r="40" spans="2:12" ht="15" customHeight="1" thickBot="1">
      <c r="B40" s="264"/>
      <c r="C40" s="183"/>
      <c r="D40" s="184" t="s">
        <v>172</v>
      </c>
      <c r="E40" s="43" t="s">
        <v>173</v>
      </c>
      <c r="F40" s="263">
        <v>150000</v>
      </c>
      <c r="G40" s="64"/>
      <c r="H40" s="64"/>
      <c r="I40" s="64"/>
      <c r="J40" s="64"/>
      <c r="K40" s="64"/>
      <c r="L40" s="64"/>
    </row>
    <row r="41" spans="2:12" ht="15.75" customHeight="1" thickBot="1">
      <c r="B41" s="404" t="s">
        <v>151</v>
      </c>
      <c r="C41" s="405"/>
      <c r="D41" s="405"/>
      <c r="E41" s="400" t="s">
        <v>17</v>
      </c>
      <c r="F41" s="419">
        <f>F42+F46+F53+F75</f>
        <v>2094540</v>
      </c>
      <c r="G41" s="64"/>
      <c r="H41" s="64"/>
      <c r="I41" s="64"/>
      <c r="J41" s="64"/>
      <c r="K41" s="64"/>
      <c r="L41" s="64"/>
    </row>
    <row r="42" spans="2:12" ht="15" customHeight="1">
      <c r="B42" s="259"/>
      <c r="C42" s="438" t="s">
        <v>152</v>
      </c>
      <c r="D42" s="435"/>
      <c r="E42" s="436" t="s">
        <v>240</v>
      </c>
      <c r="F42" s="445">
        <f>SUM(F43:F45)</f>
        <v>66200</v>
      </c>
      <c r="G42" s="64"/>
      <c r="H42" s="64"/>
      <c r="I42" s="64"/>
      <c r="J42" s="64"/>
      <c r="K42" s="64"/>
      <c r="L42" s="64"/>
    </row>
    <row r="43" spans="2:12" ht="15" customHeight="1">
      <c r="B43" s="260"/>
      <c r="C43" s="183"/>
      <c r="D43" s="184" t="s">
        <v>241</v>
      </c>
      <c r="E43" s="43" t="s">
        <v>242</v>
      </c>
      <c r="F43" s="412">
        <v>55200</v>
      </c>
      <c r="G43" s="64"/>
      <c r="H43" s="64"/>
      <c r="I43" s="64"/>
      <c r="J43" s="64"/>
      <c r="K43" s="64"/>
      <c r="L43" s="64"/>
    </row>
    <row r="44" spans="2:12" ht="15" customHeight="1">
      <c r="B44" s="260"/>
      <c r="C44" s="183"/>
      <c r="D44" s="184" t="s">
        <v>243</v>
      </c>
      <c r="E44" s="43" t="s">
        <v>244</v>
      </c>
      <c r="F44" s="412">
        <v>9600</v>
      </c>
      <c r="G44" s="64"/>
      <c r="H44" s="64"/>
      <c r="I44" s="64"/>
      <c r="J44" s="64"/>
      <c r="K44" s="64"/>
      <c r="L44" s="64"/>
    </row>
    <row r="45" spans="2:12" ht="15" customHeight="1">
      <c r="B45" s="260"/>
      <c r="C45" s="183"/>
      <c r="D45" s="184" t="s">
        <v>245</v>
      </c>
      <c r="E45" s="43" t="s">
        <v>246</v>
      </c>
      <c r="F45" s="412">
        <v>1400</v>
      </c>
      <c r="G45" s="64"/>
      <c r="H45" s="64"/>
      <c r="I45" s="64"/>
      <c r="J45" s="64"/>
      <c r="K45" s="64"/>
      <c r="L45" s="64"/>
    </row>
    <row r="46" spans="2:12" ht="15" customHeight="1">
      <c r="B46" s="262"/>
      <c r="C46" s="440" t="s">
        <v>247</v>
      </c>
      <c r="D46" s="441"/>
      <c r="E46" s="442" t="s">
        <v>248</v>
      </c>
      <c r="F46" s="444">
        <f>SUM(F47:F52)</f>
        <v>198500</v>
      </c>
      <c r="G46" s="64"/>
      <c r="H46" s="64"/>
      <c r="I46" s="64"/>
      <c r="J46" s="64"/>
      <c r="K46" s="64"/>
      <c r="L46" s="64"/>
    </row>
    <row r="47" spans="2:12" ht="15" customHeight="1">
      <c r="B47" s="260"/>
      <c r="C47" s="183"/>
      <c r="D47" s="184" t="s">
        <v>234</v>
      </c>
      <c r="E47" s="43" t="s">
        <v>235</v>
      </c>
      <c r="F47" s="263">
        <v>170000</v>
      </c>
      <c r="G47" s="64"/>
      <c r="H47" s="64"/>
      <c r="I47" s="64"/>
      <c r="J47" s="64"/>
      <c r="K47" s="64"/>
      <c r="L47" s="64"/>
    </row>
    <row r="48" spans="2:12" ht="15" customHeight="1">
      <c r="B48" s="260"/>
      <c r="C48" s="183"/>
      <c r="D48" s="184" t="s">
        <v>221</v>
      </c>
      <c r="E48" s="43" t="s">
        <v>174</v>
      </c>
      <c r="F48" s="263">
        <v>12500</v>
      </c>
      <c r="G48" s="64"/>
      <c r="H48" s="64"/>
      <c r="I48" s="64"/>
      <c r="J48" s="64"/>
      <c r="K48" s="64"/>
      <c r="L48" s="64"/>
    </row>
    <row r="49" spans="2:12" ht="15" customHeight="1">
      <c r="B49" s="260"/>
      <c r="C49" s="183"/>
      <c r="D49" s="184" t="s">
        <v>172</v>
      </c>
      <c r="E49" s="43" t="s">
        <v>173</v>
      </c>
      <c r="F49" s="263">
        <v>4000</v>
      </c>
      <c r="G49" s="64"/>
      <c r="H49" s="64"/>
      <c r="I49" s="64"/>
      <c r="J49" s="64"/>
      <c r="K49" s="64"/>
      <c r="L49" s="64"/>
    </row>
    <row r="50" spans="2:12" ht="15" customHeight="1">
      <c r="B50" s="260"/>
      <c r="C50" s="183"/>
      <c r="D50" s="184" t="s">
        <v>249</v>
      </c>
      <c r="E50" s="43" t="s">
        <v>184</v>
      </c>
      <c r="F50" s="263">
        <v>2000</v>
      </c>
      <c r="G50" s="64"/>
      <c r="H50" s="64"/>
      <c r="I50" s="64"/>
      <c r="J50" s="64"/>
      <c r="K50" s="64"/>
      <c r="L50" s="64"/>
    </row>
    <row r="51" spans="2:12" ht="15" customHeight="1">
      <c r="B51" s="260"/>
      <c r="C51" s="183"/>
      <c r="D51" s="193">
        <v>4420</v>
      </c>
      <c r="E51" s="43" t="s">
        <v>250</v>
      </c>
      <c r="F51" s="263">
        <v>3000</v>
      </c>
      <c r="G51" s="64"/>
      <c r="H51" s="64"/>
      <c r="I51" s="64"/>
      <c r="J51" s="64"/>
      <c r="K51" s="64"/>
      <c r="L51" s="64"/>
    </row>
    <row r="52" spans="2:12" ht="12.75">
      <c r="B52" s="260"/>
      <c r="C52" s="183"/>
      <c r="D52" s="193">
        <v>4700</v>
      </c>
      <c r="E52" s="43" t="s">
        <v>404</v>
      </c>
      <c r="F52" s="263">
        <v>7000</v>
      </c>
      <c r="G52" s="64"/>
      <c r="H52" s="64"/>
      <c r="I52" s="64"/>
      <c r="J52" s="64"/>
      <c r="K52" s="64"/>
      <c r="L52" s="64"/>
    </row>
    <row r="53" spans="2:12" ht="15" customHeight="1">
      <c r="B53" s="262"/>
      <c r="C53" s="440" t="s">
        <v>251</v>
      </c>
      <c r="D53" s="441"/>
      <c r="E53" s="442" t="s">
        <v>252</v>
      </c>
      <c r="F53" s="444">
        <f>SUM(F54:F74)</f>
        <v>1737200</v>
      </c>
      <c r="G53" s="64"/>
      <c r="H53" s="64"/>
      <c r="I53" s="64"/>
      <c r="J53" s="64"/>
      <c r="K53" s="64"/>
      <c r="L53" s="64"/>
    </row>
    <row r="54" spans="2:12" ht="14.25" customHeight="1">
      <c r="B54" s="260"/>
      <c r="C54" s="183"/>
      <c r="D54" s="183">
        <v>3020</v>
      </c>
      <c r="E54" s="43" t="s">
        <v>176</v>
      </c>
      <c r="F54" s="263">
        <v>49000</v>
      </c>
      <c r="G54" s="64"/>
      <c r="H54" s="64"/>
      <c r="I54" s="64"/>
      <c r="J54" s="64"/>
      <c r="K54" s="64"/>
      <c r="L54" s="64"/>
    </row>
    <row r="55" spans="2:12" ht="14.25" customHeight="1">
      <c r="B55" s="260"/>
      <c r="C55" s="183"/>
      <c r="D55" s="184" t="s">
        <v>241</v>
      </c>
      <c r="E55" s="43" t="s">
        <v>242</v>
      </c>
      <c r="F55" s="263">
        <v>924000</v>
      </c>
      <c r="G55" s="64"/>
      <c r="H55" s="64"/>
      <c r="I55" s="64"/>
      <c r="J55" s="64"/>
      <c r="K55" s="64"/>
      <c r="L55" s="64"/>
    </row>
    <row r="56" spans="2:12" ht="14.25" customHeight="1">
      <c r="B56" s="260"/>
      <c r="C56" s="183"/>
      <c r="D56" s="184" t="s">
        <v>253</v>
      </c>
      <c r="E56" s="43" t="s">
        <v>178</v>
      </c>
      <c r="F56" s="263">
        <v>75000</v>
      </c>
      <c r="G56" s="64"/>
      <c r="H56" s="64"/>
      <c r="I56" s="64"/>
      <c r="J56" s="64"/>
      <c r="K56" s="64"/>
      <c r="L56" s="64"/>
    </row>
    <row r="57" spans="2:12" ht="14.25" customHeight="1">
      <c r="B57" s="260"/>
      <c r="C57" s="183"/>
      <c r="D57" s="184" t="s">
        <v>243</v>
      </c>
      <c r="E57" s="43" t="s">
        <v>244</v>
      </c>
      <c r="F57" s="263">
        <v>150000</v>
      </c>
      <c r="G57" s="64"/>
      <c r="H57" s="64"/>
      <c r="I57" s="64"/>
      <c r="J57" s="64"/>
      <c r="K57" s="64"/>
      <c r="L57" s="64"/>
    </row>
    <row r="58" spans="2:12" ht="14.25" customHeight="1">
      <c r="B58" s="260"/>
      <c r="C58" s="183"/>
      <c r="D58" s="184" t="s">
        <v>245</v>
      </c>
      <c r="E58" s="43" t="s">
        <v>246</v>
      </c>
      <c r="F58" s="263">
        <v>25000</v>
      </c>
      <c r="G58" s="64"/>
      <c r="H58" s="64"/>
      <c r="I58" s="64"/>
      <c r="J58" s="64"/>
      <c r="K58" s="64"/>
      <c r="L58" s="64"/>
    </row>
    <row r="59" spans="2:12" ht="14.25" customHeight="1">
      <c r="B59" s="260"/>
      <c r="C59" s="183"/>
      <c r="D59" s="183">
        <v>4170</v>
      </c>
      <c r="E59" s="43" t="s">
        <v>179</v>
      </c>
      <c r="F59" s="263">
        <v>14000</v>
      </c>
      <c r="G59" s="64"/>
      <c r="H59" s="64"/>
      <c r="I59" s="64"/>
      <c r="J59" s="64"/>
      <c r="K59" s="64"/>
      <c r="L59" s="64"/>
    </row>
    <row r="60" spans="2:12" ht="14.25" customHeight="1">
      <c r="B60" s="260"/>
      <c r="C60" s="183"/>
      <c r="D60" s="184" t="s">
        <v>221</v>
      </c>
      <c r="E60" s="43" t="s">
        <v>174</v>
      </c>
      <c r="F60" s="263">
        <v>124000</v>
      </c>
      <c r="G60" s="64"/>
      <c r="H60" s="64"/>
      <c r="I60" s="64"/>
      <c r="J60" s="64"/>
      <c r="K60" s="64"/>
      <c r="L60" s="64"/>
    </row>
    <row r="61" spans="2:12" ht="14.25" customHeight="1">
      <c r="B61" s="260"/>
      <c r="C61" s="183"/>
      <c r="D61" s="184" t="s">
        <v>254</v>
      </c>
      <c r="E61" s="43" t="s">
        <v>180</v>
      </c>
      <c r="F61" s="263">
        <v>30000</v>
      </c>
      <c r="G61" s="64"/>
      <c r="H61" s="64"/>
      <c r="I61" s="64"/>
      <c r="J61" s="64"/>
      <c r="K61" s="64"/>
      <c r="L61" s="64"/>
    </row>
    <row r="62" spans="2:12" ht="14.25" customHeight="1">
      <c r="B62" s="260"/>
      <c r="C62" s="183"/>
      <c r="D62" s="184" t="s">
        <v>255</v>
      </c>
      <c r="E62" s="43" t="s">
        <v>181</v>
      </c>
      <c r="F62" s="263">
        <v>11000</v>
      </c>
      <c r="G62" s="64"/>
      <c r="H62" s="64"/>
      <c r="I62" s="64"/>
      <c r="J62" s="64"/>
      <c r="K62" s="64"/>
      <c r="L62" s="64"/>
    </row>
    <row r="63" spans="2:12" ht="14.25" customHeight="1">
      <c r="B63" s="260"/>
      <c r="C63" s="183"/>
      <c r="D63" s="184" t="s">
        <v>172</v>
      </c>
      <c r="E63" s="43" t="s">
        <v>173</v>
      </c>
      <c r="F63" s="263">
        <v>157000</v>
      </c>
      <c r="G63" s="64"/>
      <c r="H63" s="64"/>
      <c r="I63" s="64"/>
      <c r="J63" s="64"/>
      <c r="K63" s="64"/>
      <c r="L63" s="64"/>
    </row>
    <row r="64" spans="2:12" ht="14.25" customHeight="1">
      <c r="B64" s="260"/>
      <c r="C64" s="183"/>
      <c r="D64" s="193">
        <v>4350</v>
      </c>
      <c r="E64" s="43" t="s">
        <v>256</v>
      </c>
      <c r="F64" s="263">
        <v>10000</v>
      </c>
      <c r="G64" s="64"/>
      <c r="H64" s="64"/>
      <c r="I64" s="64"/>
      <c r="J64" s="64"/>
      <c r="K64" s="64"/>
      <c r="L64" s="64"/>
    </row>
    <row r="65" spans="2:12" ht="14.25" customHeight="1">
      <c r="B65" s="260"/>
      <c r="C65" s="183"/>
      <c r="D65" s="193">
        <v>4360</v>
      </c>
      <c r="E65" s="43" t="s">
        <v>257</v>
      </c>
      <c r="F65" s="263">
        <v>16000</v>
      </c>
      <c r="G65" s="64"/>
      <c r="H65" s="64"/>
      <c r="I65" s="64"/>
      <c r="J65" s="64"/>
      <c r="K65" s="64"/>
      <c r="L65" s="64"/>
    </row>
    <row r="66" spans="2:12" ht="14.25" customHeight="1">
      <c r="B66" s="260"/>
      <c r="C66" s="183"/>
      <c r="D66" s="193">
        <v>4370</v>
      </c>
      <c r="E66" s="43" t="s">
        <v>183</v>
      </c>
      <c r="F66" s="263">
        <v>8000</v>
      </c>
      <c r="G66" s="64"/>
      <c r="H66" s="64"/>
      <c r="I66" s="64"/>
      <c r="J66" s="64"/>
      <c r="K66" s="64"/>
      <c r="L66" s="64"/>
    </row>
    <row r="67" spans="2:12" ht="14.25" customHeight="1">
      <c r="B67" s="260"/>
      <c r="C67" s="183"/>
      <c r="D67" s="184" t="s">
        <v>249</v>
      </c>
      <c r="E67" s="43" t="s">
        <v>184</v>
      </c>
      <c r="F67" s="263">
        <v>15000</v>
      </c>
      <c r="G67" s="64"/>
      <c r="H67" s="64"/>
      <c r="I67" s="64"/>
      <c r="J67" s="64"/>
      <c r="K67" s="64"/>
      <c r="L67" s="64"/>
    </row>
    <row r="68" spans="2:12" ht="14.25" customHeight="1">
      <c r="B68" s="260"/>
      <c r="C68" s="183"/>
      <c r="D68" s="193">
        <v>4420</v>
      </c>
      <c r="E68" s="43" t="s">
        <v>250</v>
      </c>
      <c r="F68" s="263">
        <v>2000</v>
      </c>
      <c r="G68" s="64"/>
      <c r="H68" s="64"/>
      <c r="I68" s="64"/>
      <c r="J68" s="64"/>
      <c r="K68" s="64"/>
      <c r="L68" s="64"/>
    </row>
    <row r="69" spans="2:12" ht="14.25" customHeight="1">
      <c r="B69" s="260"/>
      <c r="C69" s="183"/>
      <c r="D69" s="184" t="s">
        <v>230</v>
      </c>
      <c r="E69" s="43" t="s">
        <v>185</v>
      </c>
      <c r="F69" s="263">
        <v>30000</v>
      </c>
      <c r="G69" s="64"/>
      <c r="H69" s="64"/>
      <c r="I69" s="64"/>
      <c r="J69" s="64"/>
      <c r="K69" s="64"/>
      <c r="L69" s="64"/>
    </row>
    <row r="70" spans="2:12" ht="14.25" customHeight="1">
      <c r="B70" s="314"/>
      <c r="C70" s="183"/>
      <c r="D70" s="184" t="s">
        <v>258</v>
      </c>
      <c r="E70" s="43" t="s">
        <v>259</v>
      </c>
      <c r="F70" s="263">
        <v>19200</v>
      </c>
      <c r="G70" s="64"/>
      <c r="H70" s="64"/>
      <c r="I70" s="64"/>
      <c r="J70" s="64"/>
      <c r="K70" s="64"/>
      <c r="L70" s="64"/>
    </row>
    <row r="71" spans="2:12" ht="14.25" customHeight="1">
      <c r="B71" s="260"/>
      <c r="C71" s="183"/>
      <c r="D71" s="193">
        <v>4610</v>
      </c>
      <c r="E71" s="43" t="s">
        <v>260</v>
      </c>
      <c r="F71" s="263">
        <v>1000</v>
      </c>
      <c r="G71" s="64"/>
      <c r="H71" s="64"/>
      <c r="I71" s="64"/>
      <c r="J71" s="64"/>
      <c r="K71" s="64"/>
      <c r="L71" s="64"/>
    </row>
    <row r="72" spans="2:12" ht="14.25" customHeight="1">
      <c r="B72" s="260"/>
      <c r="C72" s="183"/>
      <c r="D72" s="193">
        <v>4700</v>
      </c>
      <c r="E72" s="43" t="s">
        <v>261</v>
      </c>
      <c r="F72" s="263">
        <v>12000</v>
      </c>
      <c r="G72" s="64"/>
      <c r="H72" s="64"/>
      <c r="I72" s="64"/>
      <c r="J72" s="64"/>
      <c r="K72" s="64"/>
      <c r="L72" s="64"/>
    </row>
    <row r="73" spans="2:12" ht="14.25" customHeight="1">
      <c r="B73" s="260"/>
      <c r="C73" s="183"/>
      <c r="D73" s="193">
        <v>4750</v>
      </c>
      <c r="E73" s="43" t="s">
        <v>262</v>
      </c>
      <c r="F73" s="263">
        <v>45000</v>
      </c>
      <c r="G73" s="64"/>
      <c r="H73" s="64"/>
      <c r="I73" s="64"/>
      <c r="J73" s="64"/>
      <c r="K73" s="64"/>
      <c r="L73" s="64"/>
    </row>
    <row r="74" spans="2:12" ht="14.25" customHeight="1">
      <c r="B74" s="260"/>
      <c r="C74" s="183"/>
      <c r="D74" s="193">
        <v>6060</v>
      </c>
      <c r="E74" s="43" t="s">
        <v>187</v>
      </c>
      <c r="F74" s="263">
        <v>20000</v>
      </c>
      <c r="G74" s="64"/>
      <c r="H74" s="64"/>
      <c r="I74" s="64"/>
      <c r="J74" s="64"/>
      <c r="K74" s="64"/>
      <c r="L74" s="64"/>
    </row>
    <row r="75" spans="2:12" ht="15" customHeight="1">
      <c r="B75" s="260"/>
      <c r="C75" s="441" t="s">
        <v>263</v>
      </c>
      <c r="D75" s="440"/>
      <c r="E75" s="442" t="s">
        <v>264</v>
      </c>
      <c r="F75" s="444">
        <f>F76+F77+F78</f>
        <v>92640</v>
      </c>
      <c r="G75" s="64"/>
      <c r="H75" s="64"/>
      <c r="I75" s="64"/>
      <c r="J75" s="64"/>
      <c r="K75" s="64"/>
      <c r="L75" s="64"/>
    </row>
    <row r="76" spans="2:12" ht="15" customHeight="1">
      <c r="B76" s="260"/>
      <c r="C76" s="441"/>
      <c r="D76" s="183">
        <v>4170</v>
      </c>
      <c r="E76" s="43" t="s">
        <v>179</v>
      </c>
      <c r="F76" s="410">
        <v>2640</v>
      </c>
      <c r="G76" s="64"/>
      <c r="H76" s="64"/>
      <c r="I76" s="64"/>
      <c r="J76" s="64"/>
      <c r="K76" s="64"/>
      <c r="L76" s="64"/>
    </row>
    <row r="77" spans="2:12" ht="15" customHeight="1">
      <c r="B77" s="260"/>
      <c r="C77" s="183"/>
      <c r="D77" s="193">
        <v>4210</v>
      </c>
      <c r="E77" s="43" t="s">
        <v>174</v>
      </c>
      <c r="F77" s="263">
        <v>30000</v>
      </c>
      <c r="G77" s="64"/>
      <c r="H77" s="64"/>
      <c r="I77" s="64"/>
      <c r="J77" s="64"/>
      <c r="K77" s="64"/>
      <c r="L77" s="64"/>
    </row>
    <row r="78" spans="2:12" ht="15" customHeight="1" thickBot="1">
      <c r="B78" s="260"/>
      <c r="C78" s="183"/>
      <c r="D78" s="193">
        <v>4300</v>
      </c>
      <c r="E78" s="43" t="s">
        <v>173</v>
      </c>
      <c r="F78" s="263">
        <v>60000</v>
      </c>
      <c r="G78" s="64"/>
      <c r="H78" s="64"/>
      <c r="I78" s="64"/>
      <c r="J78" s="64"/>
      <c r="K78" s="64"/>
      <c r="L78" s="64"/>
    </row>
    <row r="79" spans="2:12" ht="29.25" customHeight="1" thickBot="1">
      <c r="B79" s="404" t="s">
        <v>156</v>
      </c>
      <c r="C79" s="405"/>
      <c r="D79" s="405"/>
      <c r="E79" s="402" t="s">
        <v>28</v>
      </c>
      <c r="F79" s="419">
        <f>F80</f>
        <v>1330</v>
      </c>
      <c r="G79" s="64"/>
      <c r="H79" s="64"/>
      <c r="I79" s="64"/>
      <c r="J79" s="64"/>
      <c r="K79" s="64"/>
      <c r="L79" s="64"/>
    </row>
    <row r="80" spans="2:12" ht="26.25" customHeight="1">
      <c r="B80" s="259"/>
      <c r="C80" s="438" t="s">
        <v>157</v>
      </c>
      <c r="D80" s="435"/>
      <c r="E80" s="436" t="s">
        <v>266</v>
      </c>
      <c r="F80" s="445">
        <f>SUM(F81:F81)</f>
        <v>1330</v>
      </c>
      <c r="G80" s="64"/>
      <c r="H80" s="64"/>
      <c r="I80" s="64"/>
      <c r="J80" s="64"/>
      <c r="K80" s="64"/>
      <c r="L80" s="64"/>
    </row>
    <row r="81" spans="2:12" ht="15" customHeight="1" thickBot="1">
      <c r="B81" s="264"/>
      <c r="C81" s="187"/>
      <c r="D81" s="423" t="s">
        <v>172</v>
      </c>
      <c r="E81" s="339" t="s">
        <v>267</v>
      </c>
      <c r="F81" s="414">
        <v>1330</v>
      </c>
      <c r="G81" s="64"/>
      <c r="H81" s="64"/>
      <c r="I81" s="64"/>
      <c r="J81" s="64"/>
      <c r="K81" s="64"/>
      <c r="L81" s="64"/>
    </row>
    <row r="82" spans="2:12" ht="27.75" customHeight="1" thickBot="1">
      <c r="B82" s="404" t="s">
        <v>159</v>
      </c>
      <c r="C82" s="405"/>
      <c r="D82" s="405"/>
      <c r="E82" s="402" t="s">
        <v>31</v>
      </c>
      <c r="F82" s="419">
        <f>F83</f>
        <v>80020</v>
      </c>
      <c r="G82" s="64"/>
      <c r="H82" s="64"/>
      <c r="I82" s="64"/>
      <c r="J82" s="64"/>
      <c r="K82" s="64"/>
      <c r="L82" s="64"/>
    </row>
    <row r="83" spans="2:12" ht="15" customHeight="1">
      <c r="B83" s="259"/>
      <c r="C83" s="438" t="s">
        <v>268</v>
      </c>
      <c r="D83" s="435"/>
      <c r="E83" s="436" t="s">
        <v>269</v>
      </c>
      <c r="F83" s="445">
        <f>SUM(F84:F89)</f>
        <v>80020</v>
      </c>
      <c r="G83" s="64"/>
      <c r="H83" s="64"/>
      <c r="I83" s="64"/>
      <c r="J83" s="64"/>
      <c r="K83" s="64"/>
      <c r="L83" s="64"/>
    </row>
    <row r="84" spans="2:12" ht="14.25">
      <c r="B84" s="259"/>
      <c r="C84" s="438"/>
      <c r="D84" s="498" t="s">
        <v>175</v>
      </c>
      <c r="E84" s="321" t="s">
        <v>176</v>
      </c>
      <c r="F84" s="464">
        <v>8000</v>
      </c>
      <c r="G84" s="64"/>
      <c r="H84" s="64"/>
      <c r="I84" s="64"/>
      <c r="J84" s="64"/>
      <c r="K84" s="64"/>
      <c r="L84" s="64"/>
    </row>
    <row r="85" spans="2:12" ht="15.75" customHeight="1">
      <c r="B85" s="260"/>
      <c r="C85" s="183"/>
      <c r="D85" s="184" t="s">
        <v>221</v>
      </c>
      <c r="E85" s="43" t="s">
        <v>174</v>
      </c>
      <c r="F85" s="263">
        <v>29020</v>
      </c>
      <c r="G85" s="64"/>
      <c r="H85" s="64"/>
      <c r="I85" s="64"/>
      <c r="J85" s="64"/>
      <c r="K85" s="64"/>
      <c r="L85" s="64"/>
    </row>
    <row r="86" spans="2:12" ht="15.75" customHeight="1">
      <c r="B86" s="260"/>
      <c r="C86" s="183"/>
      <c r="D86" s="184" t="s">
        <v>254</v>
      </c>
      <c r="E86" s="43" t="s">
        <v>180</v>
      </c>
      <c r="F86" s="263">
        <v>16000</v>
      </c>
      <c r="G86" s="64"/>
      <c r="H86" s="64"/>
      <c r="I86" s="64"/>
      <c r="J86" s="64"/>
      <c r="K86" s="64"/>
      <c r="L86" s="64"/>
    </row>
    <row r="87" spans="2:12" ht="15.75" customHeight="1">
      <c r="B87" s="260"/>
      <c r="C87" s="183"/>
      <c r="D87" s="184" t="s">
        <v>255</v>
      </c>
      <c r="E87" s="43" t="s">
        <v>181</v>
      </c>
      <c r="F87" s="263">
        <v>13000</v>
      </c>
      <c r="G87" s="64"/>
      <c r="H87" s="64"/>
      <c r="I87" s="64"/>
      <c r="J87" s="64"/>
      <c r="K87" s="64"/>
      <c r="L87" s="64"/>
    </row>
    <row r="88" spans="2:12" ht="15.75" customHeight="1">
      <c r="B88" s="260"/>
      <c r="C88" s="183"/>
      <c r="D88" s="184" t="s">
        <v>172</v>
      </c>
      <c r="E88" s="43" t="s">
        <v>173</v>
      </c>
      <c r="F88" s="263">
        <v>2000</v>
      </c>
      <c r="G88" s="64"/>
      <c r="H88" s="64"/>
      <c r="I88" s="64"/>
      <c r="J88" s="64"/>
      <c r="K88" s="64"/>
      <c r="L88" s="64"/>
    </row>
    <row r="89" spans="2:12" ht="15.75" customHeight="1" thickBot="1">
      <c r="B89" s="260"/>
      <c r="C89" s="183"/>
      <c r="D89" s="184" t="s">
        <v>230</v>
      </c>
      <c r="E89" s="43" t="s">
        <v>185</v>
      </c>
      <c r="F89" s="263">
        <v>12000</v>
      </c>
      <c r="G89" s="64"/>
      <c r="H89" s="64"/>
      <c r="I89" s="64"/>
      <c r="J89" s="64"/>
      <c r="K89" s="64"/>
      <c r="L89" s="64"/>
    </row>
    <row r="90" spans="2:12" ht="16.5" customHeight="1" thickBot="1">
      <c r="B90" s="404" t="s">
        <v>270</v>
      </c>
      <c r="C90" s="405"/>
      <c r="D90" s="405"/>
      <c r="E90" s="407" t="s">
        <v>271</v>
      </c>
      <c r="F90" s="419">
        <f>F91</f>
        <v>170000</v>
      </c>
      <c r="G90" s="64"/>
      <c r="H90" s="64"/>
      <c r="I90" s="64"/>
      <c r="J90" s="64"/>
      <c r="K90" s="64"/>
      <c r="L90" s="64"/>
    </row>
    <row r="91" spans="2:12" ht="27.75" customHeight="1">
      <c r="B91" s="259"/>
      <c r="C91" s="438" t="s">
        <v>272</v>
      </c>
      <c r="D91" s="435"/>
      <c r="E91" s="436" t="s">
        <v>273</v>
      </c>
      <c r="F91" s="445">
        <f>F92</f>
        <v>170000</v>
      </c>
      <c r="G91" s="64"/>
      <c r="H91" s="64"/>
      <c r="I91" s="64"/>
      <c r="J91" s="64"/>
      <c r="K91" s="64"/>
      <c r="L91" s="64"/>
    </row>
    <row r="92" spans="2:12" ht="24" customHeight="1">
      <c r="B92" s="260"/>
      <c r="C92" s="183"/>
      <c r="D92" s="183">
        <v>8070</v>
      </c>
      <c r="E92" s="43" t="s">
        <v>274</v>
      </c>
      <c r="F92" s="263">
        <v>170000</v>
      </c>
      <c r="G92" s="64"/>
      <c r="H92" s="64"/>
      <c r="I92" s="64"/>
      <c r="J92" s="64"/>
      <c r="K92" s="64"/>
      <c r="L92" s="64"/>
    </row>
    <row r="93" spans="2:12" ht="1.5" customHeight="1" thickBot="1">
      <c r="B93" s="266"/>
      <c r="C93" s="189"/>
      <c r="D93" s="189"/>
      <c r="E93" s="190"/>
      <c r="F93" s="413"/>
      <c r="G93" s="64"/>
      <c r="H93" s="64"/>
      <c r="I93" s="64"/>
      <c r="J93" s="64"/>
      <c r="K93" s="64"/>
      <c r="L93" s="64"/>
    </row>
    <row r="94" spans="2:12" ht="15.75" customHeight="1" thickBot="1">
      <c r="B94" s="404" t="s">
        <v>275</v>
      </c>
      <c r="C94" s="405"/>
      <c r="D94" s="405"/>
      <c r="E94" s="400" t="s">
        <v>64</v>
      </c>
      <c r="F94" s="419">
        <f>F95</f>
        <v>31000</v>
      </c>
      <c r="G94" s="64"/>
      <c r="H94" s="64"/>
      <c r="I94" s="64"/>
      <c r="J94" s="64"/>
      <c r="K94" s="64"/>
      <c r="L94" s="64"/>
    </row>
    <row r="95" spans="2:12" ht="17.25" customHeight="1">
      <c r="B95" s="259"/>
      <c r="C95" s="438" t="s">
        <v>276</v>
      </c>
      <c r="D95" s="435"/>
      <c r="E95" s="436" t="s">
        <v>277</v>
      </c>
      <c r="F95" s="445">
        <f>F96</f>
        <v>31000</v>
      </c>
      <c r="G95" s="64"/>
      <c r="H95" s="64"/>
      <c r="I95" s="64"/>
      <c r="J95" s="64"/>
      <c r="K95" s="64"/>
      <c r="L95" s="64"/>
    </row>
    <row r="96" spans="2:12" ht="13.5" thickBot="1">
      <c r="B96" s="260"/>
      <c r="C96" s="183"/>
      <c r="D96" s="184" t="s">
        <v>278</v>
      </c>
      <c r="E96" s="43" t="s">
        <v>279</v>
      </c>
      <c r="F96" s="263">
        <v>31000</v>
      </c>
      <c r="G96" s="64"/>
      <c r="H96" s="64"/>
      <c r="I96" s="64"/>
      <c r="J96" s="64"/>
      <c r="K96" s="64"/>
      <c r="L96" s="64"/>
    </row>
    <row r="97" spans="2:12" ht="15.75" customHeight="1" thickBot="1">
      <c r="B97" s="404" t="s">
        <v>280</v>
      </c>
      <c r="C97" s="405"/>
      <c r="D97" s="406"/>
      <c r="E97" s="400" t="s">
        <v>69</v>
      </c>
      <c r="F97" s="419">
        <f>F98+F119+F133+F152+F179+F191+F208+F210</f>
        <v>7571913</v>
      </c>
      <c r="G97" s="64"/>
      <c r="H97" s="64"/>
      <c r="I97" s="64"/>
      <c r="J97" s="64"/>
      <c r="K97" s="64"/>
      <c r="L97" s="64"/>
    </row>
    <row r="98" spans="2:12" ht="16.5" customHeight="1">
      <c r="B98" s="259"/>
      <c r="C98" s="435" t="s">
        <v>281</v>
      </c>
      <c r="D98" s="446"/>
      <c r="E98" s="436" t="s">
        <v>282</v>
      </c>
      <c r="F98" s="445">
        <f>SUM(F99:F118)</f>
        <v>3519500</v>
      </c>
      <c r="G98" s="64"/>
      <c r="H98" s="64"/>
      <c r="I98" s="64"/>
      <c r="J98" s="64"/>
      <c r="K98" s="64"/>
      <c r="L98" s="64"/>
    </row>
    <row r="99" spans="2:12" ht="14.25" customHeight="1">
      <c r="B99" s="260"/>
      <c r="C99" s="183"/>
      <c r="D99" s="184" t="s">
        <v>175</v>
      </c>
      <c r="E99" s="43" t="s">
        <v>176</v>
      </c>
      <c r="F99" s="263">
        <v>165000</v>
      </c>
      <c r="G99" s="64"/>
      <c r="H99" s="64"/>
      <c r="I99" s="64"/>
      <c r="J99" s="64"/>
      <c r="K99" s="64"/>
      <c r="L99" s="64"/>
    </row>
    <row r="100" spans="2:12" ht="14.25" customHeight="1">
      <c r="B100" s="260"/>
      <c r="C100" s="183"/>
      <c r="D100" s="184" t="s">
        <v>241</v>
      </c>
      <c r="E100" s="43" t="s">
        <v>242</v>
      </c>
      <c r="F100" s="263">
        <v>2140000</v>
      </c>
      <c r="G100" s="64"/>
      <c r="H100" s="64"/>
      <c r="I100" s="64"/>
      <c r="J100" s="64"/>
      <c r="K100" s="64"/>
      <c r="L100" s="64"/>
    </row>
    <row r="101" spans="2:12" ht="14.25" customHeight="1">
      <c r="B101" s="260"/>
      <c r="C101" s="183"/>
      <c r="D101" s="184" t="s">
        <v>253</v>
      </c>
      <c r="E101" s="43" t="s">
        <v>178</v>
      </c>
      <c r="F101" s="263">
        <v>168100</v>
      </c>
      <c r="G101" s="64"/>
      <c r="H101" s="64"/>
      <c r="I101" s="64"/>
      <c r="J101" s="64"/>
      <c r="K101" s="64"/>
      <c r="L101" s="64"/>
    </row>
    <row r="102" spans="2:12" ht="14.25" customHeight="1">
      <c r="B102" s="260"/>
      <c r="C102" s="183"/>
      <c r="D102" s="184" t="s">
        <v>243</v>
      </c>
      <c r="E102" s="43" t="s">
        <v>244</v>
      </c>
      <c r="F102" s="263">
        <v>395000</v>
      </c>
      <c r="G102" s="64"/>
      <c r="H102" s="64"/>
      <c r="I102" s="64"/>
      <c r="J102" s="64"/>
      <c r="K102" s="64"/>
      <c r="L102" s="64"/>
    </row>
    <row r="103" spans="2:12" ht="14.25" customHeight="1">
      <c r="B103" s="260"/>
      <c r="C103" s="183"/>
      <c r="D103" s="184" t="s">
        <v>245</v>
      </c>
      <c r="E103" s="43" t="s">
        <v>246</v>
      </c>
      <c r="F103" s="263">
        <v>60000</v>
      </c>
      <c r="G103" s="64"/>
      <c r="H103" s="64"/>
      <c r="I103" s="64"/>
      <c r="J103" s="64"/>
      <c r="K103" s="64"/>
      <c r="L103" s="64"/>
    </row>
    <row r="104" spans="2:12" ht="14.25" customHeight="1">
      <c r="B104" s="260"/>
      <c r="C104" s="183"/>
      <c r="D104" s="183">
        <v>4170</v>
      </c>
      <c r="E104" s="43" t="s">
        <v>179</v>
      </c>
      <c r="F104" s="263">
        <v>26100</v>
      </c>
      <c r="G104" s="64"/>
      <c r="H104" s="64"/>
      <c r="I104" s="64"/>
      <c r="J104" s="64"/>
      <c r="K104" s="64"/>
      <c r="L104" s="64"/>
    </row>
    <row r="105" spans="2:12" ht="14.25" customHeight="1">
      <c r="B105" s="260"/>
      <c r="C105" s="183"/>
      <c r="D105" s="184" t="s">
        <v>221</v>
      </c>
      <c r="E105" s="43" t="s">
        <v>174</v>
      </c>
      <c r="F105" s="263">
        <v>86000</v>
      </c>
      <c r="G105" s="64"/>
      <c r="H105" s="64"/>
      <c r="I105" s="64"/>
      <c r="J105" s="64"/>
      <c r="K105" s="64"/>
      <c r="L105" s="64"/>
    </row>
    <row r="106" spans="2:12" ht="14.25" customHeight="1">
      <c r="B106" s="260"/>
      <c r="C106" s="183"/>
      <c r="D106" s="184" t="s">
        <v>283</v>
      </c>
      <c r="E106" s="43" t="s">
        <v>284</v>
      </c>
      <c r="F106" s="263">
        <v>10000</v>
      </c>
      <c r="G106" s="64"/>
      <c r="H106" s="64"/>
      <c r="I106" s="64"/>
      <c r="J106" s="64"/>
      <c r="K106" s="64"/>
      <c r="L106" s="64"/>
    </row>
    <row r="107" spans="2:12" ht="14.25" customHeight="1">
      <c r="B107" s="260"/>
      <c r="C107" s="183"/>
      <c r="D107" s="184" t="s">
        <v>254</v>
      </c>
      <c r="E107" s="43" t="s">
        <v>180</v>
      </c>
      <c r="F107" s="263">
        <v>137000</v>
      </c>
      <c r="G107" s="64"/>
      <c r="H107" s="64"/>
      <c r="I107" s="64"/>
      <c r="J107" s="64"/>
      <c r="K107" s="64"/>
      <c r="L107" s="64"/>
    </row>
    <row r="108" spans="2:12" ht="14.25" customHeight="1">
      <c r="B108" s="260"/>
      <c r="C108" s="183"/>
      <c r="D108" s="184" t="s">
        <v>255</v>
      </c>
      <c r="E108" s="43" t="s">
        <v>181</v>
      </c>
      <c r="F108" s="263">
        <v>109000</v>
      </c>
      <c r="G108" s="64"/>
      <c r="H108" s="64"/>
      <c r="I108" s="64"/>
      <c r="J108" s="64"/>
      <c r="K108" s="64"/>
      <c r="L108" s="64"/>
    </row>
    <row r="109" spans="2:12" ht="14.25" customHeight="1">
      <c r="B109" s="260"/>
      <c r="C109" s="183"/>
      <c r="D109" s="184" t="s">
        <v>172</v>
      </c>
      <c r="E109" s="43" t="s">
        <v>173</v>
      </c>
      <c r="F109" s="263">
        <v>36000</v>
      </c>
      <c r="G109" s="64"/>
      <c r="H109" s="64"/>
      <c r="I109" s="64"/>
      <c r="J109" s="64"/>
      <c r="K109" s="64"/>
      <c r="L109" s="64"/>
    </row>
    <row r="110" spans="2:12" ht="14.25" customHeight="1">
      <c r="B110" s="260"/>
      <c r="C110" s="183"/>
      <c r="D110" s="193">
        <v>4350</v>
      </c>
      <c r="E110" s="43" t="s">
        <v>256</v>
      </c>
      <c r="F110" s="263">
        <v>400</v>
      </c>
      <c r="G110" s="64"/>
      <c r="H110" s="64"/>
      <c r="I110" s="64"/>
      <c r="J110" s="64"/>
      <c r="K110" s="64"/>
      <c r="L110" s="64"/>
    </row>
    <row r="111" spans="2:12" ht="14.25" customHeight="1">
      <c r="B111" s="260"/>
      <c r="C111" s="183"/>
      <c r="D111" s="193">
        <v>4360</v>
      </c>
      <c r="E111" s="43" t="s">
        <v>257</v>
      </c>
      <c r="F111" s="263">
        <v>4200</v>
      </c>
      <c r="G111" s="64"/>
      <c r="H111" s="64"/>
      <c r="I111" s="64"/>
      <c r="J111" s="64"/>
      <c r="K111" s="64"/>
      <c r="L111" s="64"/>
    </row>
    <row r="112" spans="2:12" ht="14.25" customHeight="1">
      <c r="B112" s="260"/>
      <c r="C112" s="183"/>
      <c r="D112" s="193">
        <v>4370</v>
      </c>
      <c r="E112" s="43" t="s">
        <v>183</v>
      </c>
      <c r="F112" s="263">
        <v>6400</v>
      </c>
      <c r="G112" s="64"/>
      <c r="H112" s="64"/>
      <c r="I112" s="64"/>
      <c r="J112" s="64"/>
      <c r="K112" s="64"/>
      <c r="L112" s="64"/>
    </row>
    <row r="113" spans="2:12" ht="14.25" customHeight="1">
      <c r="B113" s="260"/>
      <c r="C113" s="183"/>
      <c r="D113" s="184" t="s">
        <v>249</v>
      </c>
      <c r="E113" s="43" t="s">
        <v>184</v>
      </c>
      <c r="F113" s="263">
        <v>3400</v>
      </c>
      <c r="G113" s="64"/>
      <c r="H113" s="64"/>
      <c r="I113" s="64"/>
      <c r="J113" s="64"/>
      <c r="K113" s="64"/>
      <c r="L113" s="64"/>
    </row>
    <row r="114" spans="2:12" ht="14.25" customHeight="1">
      <c r="B114" s="260"/>
      <c r="C114" s="183"/>
      <c r="D114" s="184" t="s">
        <v>230</v>
      </c>
      <c r="E114" s="43" t="s">
        <v>185</v>
      </c>
      <c r="F114" s="263">
        <v>4400</v>
      </c>
      <c r="G114" s="64"/>
      <c r="H114" s="64"/>
      <c r="I114" s="64"/>
      <c r="J114" s="64"/>
      <c r="K114" s="64"/>
      <c r="L114" s="64"/>
    </row>
    <row r="115" spans="2:12" ht="14.25" customHeight="1">
      <c r="B115" s="260"/>
      <c r="C115" s="183"/>
      <c r="D115" s="184" t="s">
        <v>258</v>
      </c>
      <c r="E115" s="43" t="s">
        <v>259</v>
      </c>
      <c r="F115" s="263">
        <v>142500</v>
      </c>
      <c r="G115" s="64"/>
      <c r="H115" s="64"/>
      <c r="I115" s="64"/>
      <c r="J115" s="64"/>
      <c r="K115" s="64"/>
      <c r="L115" s="64"/>
    </row>
    <row r="116" spans="2:12" ht="14.25" customHeight="1">
      <c r="B116" s="260"/>
      <c r="C116" s="183"/>
      <c r="D116" s="183" t="s">
        <v>319</v>
      </c>
      <c r="E116" s="43" t="s">
        <v>320</v>
      </c>
      <c r="F116" s="263">
        <v>3500</v>
      </c>
      <c r="G116" s="64"/>
      <c r="H116" s="64"/>
      <c r="I116" s="64"/>
      <c r="J116" s="64"/>
      <c r="K116" s="64"/>
      <c r="L116" s="64"/>
    </row>
    <row r="117" spans="2:12" ht="14.25" customHeight="1">
      <c r="B117" s="260"/>
      <c r="C117" s="183"/>
      <c r="D117" s="193">
        <v>4750</v>
      </c>
      <c r="E117" s="43" t="s">
        <v>262</v>
      </c>
      <c r="F117" s="263">
        <v>7000</v>
      </c>
      <c r="G117" s="64"/>
      <c r="H117" s="64"/>
      <c r="I117" s="64"/>
      <c r="J117" s="64"/>
      <c r="K117" s="64"/>
      <c r="L117" s="64"/>
    </row>
    <row r="118" spans="2:12" ht="14.25" customHeight="1">
      <c r="B118" s="260"/>
      <c r="C118" s="183"/>
      <c r="D118" s="187">
        <v>6050</v>
      </c>
      <c r="E118" s="31" t="s">
        <v>217</v>
      </c>
      <c r="F118" s="263">
        <v>15500</v>
      </c>
      <c r="G118" s="64"/>
      <c r="H118" s="64"/>
      <c r="I118" s="64"/>
      <c r="J118" s="64"/>
      <c r="K118" s="64"/>
      <c r="L118" s="64"/>
    </row>
    <row r="119" spans="2:12" ht="16.5" customHeight="1">
      <c r="B119" s="260"/>
      <c r="C119" s="441" t="s">
        <v>285</v>
      </c>
      <c r="D119" s="440"/>
      <c r="E119" s="442" t="s">
        <v>286</v>
      </c>
      <c r="F119" s="444">
        <f>SUM(F120:F132)</f>
        <v>265200</v>
      </c>
      <c r="G119" s="64"/>
      <c r="H119" s="64"/>
      <c r="I119" s="64"/>
      <c r="J119" s="64"/>
      <c r="K119" s="64"/>
      <c r="L119" s="64"/>
    </row>
    <row r="120" spans="2:12" ht="14.25" customHeight="1">
      <c r="B120" s="260"/>
      <c r="C120" s="183"/>
      <c r="D120" s="184" t="s">
        <v>175</v>
      </c>
      <c r="E120" s="43" t="s">
        <v>176</v>
      </c>
      <c r="F120" s="263">
        <v>9200</v>
      </c>
      <c r="G120" s="64"/>
      <c r="H120" s="64"/>
      <c r="I120" s="64"/>
      <c r="J120" s="64"/>
      <c r="K120" s="64"/>
      <c r="L120" s="64"/>
    </row>
    <row r="121" spans="2:12" ht="14.25" customHeight="1">
      <c r="B121" s="260"/>
      <c r="C121" s="183"/>
      <c r="D121" s="184" t="s">
        <v>241</v>
      </c>
      <c r="E121" s="43" t="s">
        <v>242</v>
      </c>
      <c r="F121" s="263">
        <v>168000</v>
      </c>
      <c r="G121" s="64"/>
      <c r="H121" s="64"/>
      <c r="I121" s="64"/>
      <c r="J121" s="64"/>
      <c r="K121" s="64"/>
      <c r="L121" s="64"/>
    </row>
    <row r="122" spans="2:12" ht="14.25" customHeight="1">
      <c r="B122" s="260"/>
      <c r="C122" s="183"/>
      <c r="D122" s="184" t="s">
        <v>253</v>
      </c>
      <c r="E122" s="43" t="s">
        <v>178</v>
      </c>
      <c r="F122" s="263">
        <v>12500</v>
      </c>
      <c r="G122" s="64"/>
      <c r="H122" s="64"/>
      <c r="I122" s="64"/>
      <c r="J122" s="64"/>
      <c r="K122" s="64"/>
      <c r="L122" s="64"/>
    </row>
    <row r="123" spans="2:12" ht="14.25" customHeight="1">
      <c r="B123" s="260"/>
      <c r="C123" s="183"/>
      <c r="D123" s="184" t="s">
        <v>243</v>
      </c>
      <c r="E123" s="43" t="s">
        <v>244</v>
      </c>
      <c r="F123" s="263">
        <v>29500</v>
      </c>
      <c r="G123" s="64"/>
      <c r="H123" s="64"/>
      <c r="I123" s="64"/>
      <c r="J123" s="64"/>
      <c r="K123" s="64"/>
      <c r="L123" s="64"/>
    </row>
    <row r="124" spans="2:12" ht="14.25" customHeight="1">
      <c r="B124" s="260"/>
      <c r="C124" s="183"/>
      <c r="D124" s="184" t="s">
        <v>245</v>
      </c>
      <c r="E124" s="43" t="s">
        <v>246</v>
      </c>
      <c r="F124" s="263">
        <v>5000</v>
      </c>
      <c r="G124" s="64"/>
      <c r="H124" s="64"/>
      <c r="I124" s="64"/>
      <c r="J124" s="64"/>
      <c r="K124" s="64"/>
      <c r="L124" s="64"/>
    </row>
    <row r="125" spans="2:12" ht="14.25" customHeight="1">
      <c r="B125" s="260"/>
      <c r="C125" s="183"/>
      <c r="D125" s="183">
        <v>4170</v>
      </c>
      <c r="E125" s="43" t="s">
        <v>179</v>
      </c>
      <c r="F125" s="263">
        <v>2500</v>
      </c>
      <c r="G125" s="64"/>
      <c r="H125" s="64"/>
      <c r="I125" s="64"/>
      <c r="J125" s="64"/>
      <c r="K125" s="64"/>
      <c r="L125" s="64"/>
    </row>
    <row r="126" spans="2:12" ht="14.25" customHeight="1">
      <c r="B126" s="260"/>
      <c r="C126" s="183"/>
      <c r="D126" s="184" t="s">
        <v>221</v>
      </c>
      <c r="E126" s="43" t="s">
        <v>174</v>
      </c>
      <c r="F126" s="263">
        <v>7000</v>
      </c>
      <c r="G126" s="64"/>
      <c r="H126" s="64"/>
      <c r="I126" s="64"/>
      <c r="J126" s="64"/>
      <c r="K126" s="64"/>
      <c r="L126" s="64"/>
    </row>
    <row r="127" spans="2:12" ht="14.25" customHeight="1">
      <c r="B127" s="260"/>
      <c r="C127" s="183"/>
      <c r="D127" s="184" t="s">
        <v>283</v>
      </c>
      <c r="E127" s="43" t="s">
        <v>284</v>
      </c>
      <c r="F127" s="263">
        <v>1000</v>
      </c>
      <c r="G127" s="64"/>
      <c r="H127" s="64"/>
      <c r="I127" s="64"/>
      <c r="J127" s="64"/>
      <c r="K127" s="64"/>
      <c r="L127" s="64"/>
    </row>
    <row r="128" spans="2:12" ht="14.25" customHeight="1">
      <c r="B128" s="260"/>
      <c r="C128" s="183"/>
      <c r="D128" s="184" t="s">
        <v>254</v>
      </c>
      <c r="E128" s="43" t="s">
        <v>180</v>
      </c>
      <c r="F128" s="263">
        <v>10000</v>
      </c>
      <c r="G128" s="64"/>
      <c r="H128" s="64"/>
      <c r="I128" s="64"/>
      <c r="J128" s="64"/>
      <c r="K128" s="64"/>
      <c r="L128" s="64"/>
    </row>
    <row r="129" spans="2:12" ht="14.25" customHeight="1">
      <c r="B129" s="260"/>
      <c r="C129" s="183"/>
      <c r="D129" s="184" t="s">
        <v>255</v>
      </c>
      <c r="E129" s="43" t="s">
        <v>181</v>
      </c>
      <c r="F129" s="263">
        <v>0</v>
      </c>
      <c r="G129" s="64"/>
      <c r="H129" s="64"/>
      <c r="I129" s="64"/>
      <c r="J129" s="64"/>
      <c r="K129" s="64"/>
      <c r="L129" s="64"/>
    </row>
    <row r="130" spans="2:12" ht="14.25" customHeight="1">
      <c r="B130" s="260"/>
      <c r="C130" s="183"/>
      <c r="D130" s="184" t="s">
        <v>172</v>
      </c>
      <c r="E130" s="43" t="s">
        <v>173</v>
      </c>
      <c r="F130" s="263">
        <v>3500</v>
      </c>
      <c r="G130" s="64"/>
      <c r="H130" s="64"/>
      <c r="I130" s="64"/>
      <c r="J130" s="64"/>
      <c r="K130" s="64"/>
      <c r="L130" s="64"/>
    </row>
    <row r="131" spans="2:12" ht="14.25" customHeight="1">
      <c r="B131" s="260"/>
      <c r="C131" s="183"/>
      <c r="D131" s="193">
        <v>4370</v>
      </c>
      <c r="E131" s="43" t="s">
        <v>183</v>
      </c>
      <c r="F131" s="263">
        <v>2000</v>
      </c>
      <c r="G131" s="64"/>
      <c r="H131" s="64"/>
      <c r="I131" s="64"/>
      <c r="J131" s="64"/>
      <c r="K131" s="64"/>
      <c r="L131" s="64"/>
    </row>
    <row r="132" spans="2:12" ht="14.25" customHeight="1">
      <c r="B132" s="260"/>
      <c r="C132" s="183"/>
      <c r="D132" s="184" t="s">
        <v>258</v>
      </c>
      <c r="E132" s="43" t="s">
        <v>259</v>
      </c>
      <c r="F132" s="263">
        <v>15000</v>
      </c>
      <c r="G132" s="64"/>
      <c r="H132" s="64"/>
      <c r="I132" s="64"/>
      <c r="J132" s="64"/>
      <c r="K132" s="64"/>
      <c r="L132" s="64"/>
    </row>
    <row r="133" spans="2:12" ht="15" customHeight="1">
      <c r="B133" s="262"/>
      <c r="C133" s="441" t="s">
        <v>287</v>
      </c>
      <c r="D133" s="440"/>
      <c r="E133" s="442" t="s">
        <v>288</v>
      </c>
      <c r="F133" s="444">
        <f>SUM(F134:F151)</f>
        <v>802700</v>
      </c>
      <c r="G133" s="64"/>
      <c r="H133" s="64"/>
      <c r="I133" s="64"/>
      <c r="J133" s="64"/>
      <c r="K133" s="64"/>
      <c r="L133" s="64"/>
    </row>
    <row r="134" spans="2:12" ht="21" customHeight="1">
      <c r="B134" s="262"/>
      <c r="C134" s="441"/>
      <c r="D134" s="351">
        <v>2900</v>
      </c>
      <c r="E134" s="321" t="s">
        <v>416</v>
      </c>
      <c r="F134" s="410">
        <v>26000</v>
      </c>
      <c r="G134" s="64"/>
      <c r="H134" s="64"/>
      <c r="I134" s="64"/>
      <c r="J134" s="64"/>
      <c r="K134" s="64"/>
      <c r="L134" s="64"/>
    </row>
    <row r="135" spans="2:12" ht="14.25" customHeight="1">
      <c r="B135" s="260"/>
      <c r="C135" s="183"/>
      <c r="D135" s="184" t="s">
        <v>175</v>
      </c>
      <c r="E135" s="43" t="s">
        <v>176</v>
      </c>
      <c r="F135" s="263">
        <v>36900</v>
      </c>
      <c r="G135" s="64"/>
      <c r="H135" s="64"/>
      <c r="I135" s="64"/>
      <c r="J135" s="64"/>
      <c r="K135" s="64"/>
      <c r="L135" s="64"/>
    </row>
    <row r="136" spans="2:12" ht="14.25" customHeight="1">
      <c r="B136" s="260"/>
      <c r="C136" s="183"/>
      <c r="D136" s="184" t="s">
        <v>241</v>
      </c>
      <c r="E136" s="43" t="s">
        <v>242</v>
      </c>
      <c r="F136" s="263">
        <v>475000</v>
      </c>
      <c r="G136" s="64"/>
      <c r="H136" s="64"/>
      <c r="I136" s="64"/>
      <c r="J136" s="64"/>
      <c r="K136" s="64"/>
      <c r="L136" s="64"/>
    </row>
    <row r="137" spans="2:12" ht="14.25" customHeight="1">
      <c r="B137" s="260"/>
      <c r="C137" s="183"/>
      <c r="D137" s="184" t="s">
        <v>253</v>
      </c>
      <c r="E137" s="43" t="s">
        <v>178</v>
      </c>
      <c r="F137" s="263">
        <v>40000</v>
      </c>
      <c r="G137" s="64"/>
      <c r="H137" s="64"/>
      <c r="I137" s="64"/>
      <c r="J137" s="64"/>
      <c r="K137" s="64"/>
      <c r="L137" s="64"/>
    </row>
    <row r="138" spans="2:12" ht="14.25" customHeight="1">
      <c r="B138" s="260"/>
      <c r="C138" s="183"/>
      <c r="D138" s="184" t="s">
        <v>243</v>
      </c>
      <c r="E138" s="43" t="s">
        <v>244</v>
      </c>
      <c r="F138" s="263">
        <v>85500</v>
      </c>
      <c r="G138" s="64"/>
      <c r="H138" s="64"/>
      <c r="I138" s="64"/>
      <c r="J138" s="64"/>
      <c r="K138" s="64"/>
      <c r="L138" s="64"/>
    </row>
    <row r="139" spans="2:12" ht="14.25" customHeight="1">
      <c r="B139" s="260"/>
      <c r="C139" s="183"/>
      <c r="D139" s="184" t="s">
        <v>245</v>
      </c>
      <c r="E139" s="43" t="s">
        <v>246</v>
      </c>
      <c r="F139" s="263">
        <v>12900</v>
      </c>
      <c r="G139" s="64"/>
      <c r="H139" s="64"/>
      <c r="I139" s="64"/>
      <c r="J139" s="64"/>
      <c r="K139" s="64"/>
      <c r="L139" s="64"/>
    </row>
    <row r="140" spans="2:12" ht="14.25" customHeight="1">
      <c r="B140" s="260"/>
      <c r="C140" s="183"/>
      <c r="D140" s="183">
        <v>4170</v>
      </c>
      <c r="E140" s="43" t="s">
        <v>179</v>
      </c>
      <c r="F140" s="263">
        <v>5300</v>
      </c>
      <c r="G140" s="64"/>
      <c r="H140" s="64"/>
      <c r="I140" s="64"/>
      <c r="J140" s="64"/>
      <c r="K140" s="64"/>
      <c r="L140" s="64"/>
    </row>
    <row r="141" spans="2:12" ht="14.25" customHeight="1">
      <c r="B141" s="260"/>
      <c r="C141" s="183"/>
      <c r="D141" s="184" t="s">
        <v>221</v>
      </c>
      <c r="E141" s="43" t="s">
        <v>174</v>
      </c>
      <c r="F141" s="263">
        <v>13000</v>
      </c>
      <c r="G141" s="64"/>
      <c r="H141" s="64"/>
      <c r="I141" s="64"/>
      <c r="J141" s="64"/>
      <c r="K141" s="64"/>
      <c r="L141" s="64"/>
    </row>
    <row r="142" spans="2:12" ht="14.25" customHeight="1">
      <c r="B142" s="260"/>
      <c r="C142" s="183"/>
      <c r="D142" s="184" t="s">
        <v>283</v>
      </c>
      <c r="E142" s="43" t="s">
        <v>284</v>
      </c>
      <c r="F142" s="263">
        <v>3000</v>
      </c>
      <c r="G142" s="64"/>
      <c r="H142" s="64"/>
      <c r="I142" s="64"/>
      <c r="J142" s="64"/>
      <c r="K142" s="64"/>
      <c r="L142" s="64"/>
    </row>
    <row r="143" spans="2:12" ht="14.25" customHeight="1">
      <c r="B143" s="260"/>
      <c r="C143" s="183"/>
      <c r="D143" s="184" t="s">
        <v>254</v>
      </c>
      <c r="E143" s="43" t="s">
        <v>180</v>
      </c>
      <c r="F143" s="263">
        <v>41000</v>
      </c>
      <c r="G143" s="64"/>
      <c r="H143" s="64"/>
      <c r="I143" s="64"/>
      <c r="J143" s="64"/>
      <c r="K143" s="64"/>
      <c r="L143" s="64"/>
    </row>
    <row r="144" spans="2:12" ht="14.25" customHeight="1">
      <c r="B144" s="260"/>
      <c r="C144" s="183"/>
      <c r="D144" s="184" t="s">
        <v>255</v>
      </c>
      <c r="E144" s="43" t="s">
        <v>181</v>
      </c>
      <c r="F144" s="263">
        <v>14000</v>
      </c>
      <c r="G144" s="64"/>
      <c r="H144" s="64"/>
      <c r="I144" s="64"/>
      <c r="J144" s="64"/>
      <c r="K144" s="64"/>
      <c r="L144" s="64"/>
    </row>
    <row r="145" spans="2:12" ht="14.25" customHeight="1">
      <c r="B145" s="260"/>
      <c r="C145" s="183"/>
      <c r="D145" s="184" t="s">
        <v>172</v>
      </c>
      <c r="E145" s="43" t="s">
        <v>173</v>
      </c>
      <c r="F145" s="263">
        <v>11500</v>
      </c>
      <c r="G145" s="64"/>
      <c r="H145" s="64"/>
      <c r="I145" s="64"/>
      <c r="J145" s="64"/>
      <c r="K145" s="64"/>
      <c r="L145" s="64"/>
    </row>
    <row r="146" spans="2:12" ht="14.25" customHeight="1">
      <c r="B146" s="260"/>
      <c r="C146" s="183"/>
      <c r="D146" s="193">
        <v>4350</v>
      </c>
      <c r="E146" s="43" t="s">
        <v>256</v>
      </c>
      <c r="F146" s="263">
        <v>200</v>
      </c>
      <c r="G146" s="64"/>
      <c r="H146" s="64"/>
      <c r="I146" s="64"/>
      <c r="J146" s="64"/>
      <c r="K146" s="64"/>
      <c r="L146" s="64"/>
    </row>
    <row r="147" spans="2:12" ht="14.25" customHeight="1">
      <c r="B147" s="260"/>
      <c r="C147" s="183"/>
      <c r="D147" s="193">
        <v>4360</v>
      </c>
      <c r="E147" s="43" t="s">
        <v>257</v>
      </c>
      <c r="F147" s="263">
        <v>1400</v>
      </c>
      <c r="G147" s="64"/>
      <c r="H147" s="64"/>
      <c r="I147" s="64"/>
      <c r="J147" s="64"/>
      <c r="K147" s="64"/>
      <c r="L147" s="64"/>
    </row>
    <row r="148" spans="2:12" ht="14.25" customHeight="1">
      <c r="B148" s="260"/>
      <c r="C148" s="183"/>
      <c r="D148" s="193">
        <v>4370</v>
      </c>
      <c r="E148" s="43" t="s">
        <v>183</v>
      </c>
      <c r="F148" s="263">
        <v>3500</v>
      </c>
      <c r="G148" s="64"/>
      <c r="H148" s="64"/>
      <c r="I148" s="64"/>
      <c r="J148" s="64"/>
      <c r="K148" s="64"/>
      <c r="L148" s="64"/>
    </row>
    <row r="149" spans="2:12" ht="14.25" customHeight="1">
      <c r="B149" s="260"/>
      <c r="C149" s="183"/>
      <c r="D149" s="184" t="s">
        <v>249</v>
      </c>
      <c r="E149" s="43" t="s">
        <v>184</v>
      </c>
      <c r="F149" s="263">
        <v>2000</v>
      </c>
      <c r="G149" s="64"/>
      <c r="H149" s="64"/>
      <c r="I149" s="64"/>
      <c r="J149" s="64"/>
      <c r="K149" s="64"/>
      <c r="L149" s="64"/>
    </row>
    <row r="150" spans="2:12" ht="14.25" customHeight="1">
      <c r="B150" s="260"/>
      <c r="C150" s="183"/>
      <c r="D150" s="183">
        <v>4430</v>
      </c>
      <c r="E150" s="43" t="s">
        <v>185</v>
      </c>
      <c r="F150" s="263">
        <v>1000</v>
      </c>
      <c r="G150" s="64"/>
      <c r="H150" s="64"/>
      <c r="I150" s="64"/>
      <c r="J150" s="64"/>
      <c r="K150" s="64"/>
      <c r="L150" s="64"/>
    </row>
    <row r="151" spans="2:12" ht="14.25" customHeight="1">
      <c r="B151" s="260"/>
      <c r="C151" s="183"/>
      <c r="D151" s="184" t="s">
        <v>258</v>
      </c>
      <c r="E151" s="43" t="s">
        <v>259</v>
      </c>
      <c r="F151" s="263">
        <v>30500</v>
      </c>
      <c r="G151" s="64"/>
      <c r="H151" s="64"/>
      <c r="I151" s="64"/>
      <c r="J151" s="64"/>
      <c r="K151" s="64"/>
      <c r="L151" s="64"/>
    </row>
    <row r="152" spans="2:12" ht="15" customHeight="1">
      <c r="B152" s="262"/>
      <c r="C152" s="441" t="s">
        <v>289</v>
      </c>
      <c r="D152" s="440"/>
      <c r="E152" s="442" t="s">
        <v>290</v>
      </c>
      <c r="F152" s="444">
        <f>SUM(F153:F178)</f>
        <v>2181067</v>
      </c>
      <c r="G152" s="64"/>
      <c r="H152" s="64"/>
      <c r="I152" s="64"/>
      <c r="J152" s="64"/>
      <c r="K152" s="64"/>
      <c r="L152" s="64"/>
    </row>
    <row r="153" spans="2:12" ht="14.25" customHeight="1">
      <c r="B153" s="260"/>
      <c r="C153" s="183"/>
      <c r="D153" s="184" t="s">
        <v>175</v>
      </c>
      <c r="E153" s="43" t="s">
        <v>176</v>
      </c>
      <c r="F153" s="263">
        <v>87300</v>
      </c>
      <c r="G153" s="64"/>
      <c r="H153" s="64"/>
      <c r="I153" s="64"/>
      <c r="J153" s="64"/>
      <c r="K153" s="64"/>
      <c r="L153" s="64"/>
    </row>
    <row r="154" spans="2:12" ht="14.25" customHeight="1">
      <c r="B154" s="260"/>
      <c r="C154" s="183"/>
      <c r="D154" s="184" t="s">
        <v>241</v>
      </c>
      <c r="E154" s="43" t="s">
        <v>242</v>
      </c>
      <c r="F154" s="263">
        <v>1145000</v>
      </c>
      <c r="G154" s="64"/>
      <c r="H154" s="64"/>
      <c r="I154" s="64"/>
      <c r="J154" s="64"/>
      <c r="K154" s="64"/>
      <c r="L154" s="64"/>
    </row>
    <row r="155" spans="2:12" ht="14.25" customHeight="1">
      <c r="B155" s="260"/>
      <c r="C155" s="183"/>
      <c r="D155" s="184" t="s">
        <v>253</v>
      </c>
      <c r="E155" s="43" t="s">
        <v>178</v>
      </c>
      <c r="F155" s="263">
        <v>89500</v>
      </c>
      <c r="G155" s="64"/>
      <c r="H155" s="64"/>
      <c r="I155" s="64"/>
      <c r="J155" s="64"/>
      <c r="K155" s="64"/>
      <c r="L155" s="64"/>
    </row>
    <row r="156" spans="2:12" ht="14.25" customHeight="1">
      <c r="B156" s="260"/>
      <c r="C156" s="183"/>
      <c r="D156" s="184" t="s">
        <v>243</v>
      </c>
      <c r="E156" s="43" t="s">
        <v>244</v>
      </c>
      <c r="F156" s="263">
        <v>214000</v>
      </c>
      <c r="G156" s="64"/>
      <c r="H156" s="64"/>
      <c r="I156" s="64"/>
      <c r="J156" s="64"/>
      <c r="K156" s="64"/>
      <c r="L156" s="64"/>
    </row>
    <row r="157" spans="2:12" ht="14.25" customHeight="1">
      <c r="B157" s="260"/>
      <c r="C157" s="183"/>
      <c r="D157" s="183">
        <v>4119</v>
      </c>
      <c r="E157" s="43" t="s">
        <v>291</v>
      </c>
      <c r="F157" s="263">
        <v>513</v>
      </c>
      <c r="G157" s="64"/>
      <c r="H157" s="64"/>
      <c r="I157" s="64"/>
      <c r="J157" s="64"/>
      <c r="K157" s="64"/>
      <c r="L157" s="64"/>
    </row>
    <row r="158" spans="2:12" ht="14.25" customHeight="1">
      <c r="B158" s="260"/>
      <c r="C158" s="183"/>
      <c r="D158" s="184" t="s">
        <v>245</v>
      </c>
      <c r="E158" s="43" t="s">
        <v>246</v>
      </c>
      <c r="F158" s="263">
        <v>31500</v>
      </c>
      <c r="G158" s="64"/>
      <c r="H158" s="64"/>
      <c r="I158" s="64"/>
      <c r="J158" s="64"/>
      <c r="K158" s="64"/>
      <c r="L158" s="64"/>
    </row>
    <row r="159" spans="2:12" ht="14.25" customHeight="1">
      <c r="B159" s="260"/>
      <c r="C159" s="183"/>
      <c r="D159" s="183">
        <v>4129</v>
      </c>
      <c r="E159" s="43" t="s">
        <v>292</v>
      </c>
      <c r="F159" s="263">
        <v>100</v>
      </c>
      <c r="G159" s="64"/>
      <c r="H159" s="64"/>
      <c r="I159" s="64"/>
      <c r="J159" s="64"/>
      <c r="K159" s="64"/>
      <c r="L159" s="64"/>
    </row>
    <row r="160" spans="2:12" ht="14.25" customHeight="1">
      <c r="B160" s="260"/>
      <c r="C160" s="183"/>
      <c r="D160" s="183">
        <v>4170</v>
      </c>
      <c r="E160" s="43" t="s">
        <v>179</v>
      </c>
      <c r="F160" s="263">
        <v>5500</v>
      </c>
      <c r="G160" s="64"/>
      <c r="H160" s="64"/>
      <c r="I160" s="64"/>
      <c r="J160" s="64"/>
      <c r="K160" s="64"/>
      <c r="L160" s="64"/>
    </row>
    <row r="161" spans="2:12" ht="14.25" customHeight="1">
      <c r="B161" s="260"/>
      <c r="C161" s="183"/>
      <c r="D161" s="183" t="s">
        <v>293</v>
      </c>
      <c r="E161" s="43" t="s">
        <v>294</v>
      </c>
      <c r="F161" s="263">
        <v>3980</v>
      </c>
      <c r="G161" s="64"/>
      <c r="H161" s="64"/>
      <c r="I161" s="64"/>
      <c r="J161" s="64"/>
      <c r="K161" s="64"/>
      <c r="L161" s="64"/>
    </row>
    <row r="162" spans="2:12" ht="14.25" customHeight="1">
      <c r="B162" s="260"/>
      <c r="C162" s="183"/>
      <c r="D162" s="184" t="s">
        <v>221</v>
      </c>
      <c r="E162" s="43" t="s">
        <v>174</v>
      </c>
      <c r="F162" s="263">
        <v>40000</v>
      </c>
      <c r="G162" s="64"/>
      <c r="H162" s="64"/>
      <c r="I162" s="64"/>
      <c r="J162" s="64"/>
      <c r="K162" s="64"/>
      <c r="L162" s="64"/>
    </row>
    <row r="163" spans="2:12" ht="14.25" customHeight="1">
      <c r="B163" s="260"/>
      <c r="C163" s="183"/>
      <c r="D163" s="183">
        <v>4219</v>
      </c>
      <c r="E163" s="43" t="s">
        <v>295</v>
      </c>
      <c r="F163" s="263">
        <v>874</v>
      </c>
      <c r="G163" s="64"/>
      <c r="H163" s="64"/>
      <c r="I163" s="64"/>
      <c r="J163" s="64"/>
      <c r="K163" s="64"/>
      <c r="L163" s="64"/>
    </row>
    <row r="164" spans="2:12" ht="14.25" customHeight="1">
      <c r="B164" s="260"/>
      <c r="C164" s="183"/>
      <c r="D164" s="184" t="s">
        <v>283</v>
      </c>
      <c r="E164" s="43" t="s">
        <v>284</v>
      </c>
      <c r="F164" s="263">
        <v>6000</v>
      </c>
      <c r="G164" s="64"/>
      <c r="H164" s="64"/>
      <c r="I164" s="64"/>
      <c r="J164" s="64"/>
      <c r="K164" s="64"/>
      <c r="L164" s="64"/>
    </row>
    <row r="165" spans="2:12" ht="26.25" customHeight="1">
      <c r="B165" s="260"/>
      <c r="C165" s="183"/>
      <c r="D165" s="183">
        <v>4249</v>
      </c>
      <c r="E165" s="43" t="s">
        <v>296</v>
      </c>
      <c r="F165" s="263">
        <v>1000</v>
      </c>
      <c r="G165" s="64"/>
      <c r="H165" s="64"/>
      <c r="I165" s="64"/>
      <c r="J165" s="64"/>
      <c r="K165" s="64"/>
      <c r="L165" s="64"/>
    </row>
    <row r="166" spans="2:12" ht="14.25" customHeight="1">
      <c r="B166" s="260"/>
      <c r="C166" s="183"/>
      <c r="D166" s="184" t="s">
        <v>254</v>
      </c>
      <c r="E166" s="43" t="s">
        <v>180</v>
      </c>
      <c r="F166" s="263">
        <v>110000</v>
      </c>
      <c r="G166" s="64"/>
      <c r="H166" s="64"/>
      <c r="I166" s="64"/>
      <c r="J166" s="64"/>
      <c r="K166" s="64"/>
      <c r="L166" s="64"/>
    </row>
    <row r="167" spans="2:12" ht="14.25" customHeight="1">
      <c r="B167" s="260"/>
      <c r="C167" s="183"/>
      <c r="D167" s="184" t="s">
        <v>255</v>
      </c>
      <c r="E167" s="43" t="s">
        <v>181</v>
      </c>
      <c r="F167" s="263">
        <v>20100</v>
      </c>
      <c r="G167" s="64"/>
      <c r="H167" s="64"/>
      <c r="I167" s="64"/>
      <c r="J167" s="64"/>
      <c r="K167" s="64"/>
      <c r="L167" s="64"/>
    </row>
    <row r="168" spans="2:12" ht="14.25" customHeight="1">
      <c r="B168" s="260"/>
      <c r="C168" s="183"/>
      <c r="D168" s="184" t="s">
        <v>172</v>
      </c>
      <c r="E168" s="43" t="s">
        <v>173</v>
      </c>
      <c r="F168" s="263">
        <v>21000</v>
      </c>
      <c r="G168" s="64"/>
      <c r="H168" s="64"/>
      <c r="I168" s="64"/>
      <c r="J168" s="64"/>
      <c r="K168" s="64"/>
      <c r="L168" s="64"/>
    </row>
    <row r="169" spans="2:12" ht="14.25" customHeight="1">
      <c r="B169" s="260"/>
      <c r="C169" s="183"/>
      <c r="D169" s="183">
        <v>4309</v>
      </c>
      <c r="E169" s="43" t="s">
        <v>297</v>
      </c>
      <c r="F169" s="263">
        <v>4000</v>
      </c>
      <c r="G169" s="64"/>
      <c r="H169" s="64"/>
      <c r="I169" s="64"/>
      <c r="J169" s="64"/>
      <c r="K169" s="64"/>
      <c r="L169" s="64"/>
    </row>
    <row r="170" spans="2:12" ht="14.25" customHeight="1">
      <c r="B170" s="260"/>
      <c r="C170" s="183"/>
      <c r="D170" s="193">
        <v>4350</v>
      </c>
      <c r="E170" s="43" t="s">
        <v>256</v>
      </c>
      <c r="F170" s="263">
        <v>400</v>
      </c>
      <c r="G170" s="64"/>
      <c r="H170" s="64"/>
      <c r="I170" s="64"/>
      <c r="J170" s="64"/>
      <c r="K170" s="64"/>
      <c r="L170" s="64"/>
    </row>
    <row r="171" spans="2:12" ht="14.25" customHeight="1">
      <c r="B171" s="260"/>
      <c r="C171" s="183"/>
      <c r="D171" s="193">
        <v>4360</v>
      </c>
      <c r="E171" s="43" t="s">
        <v>257</v>
      </c>
      <c r="F171" s="263">
        <v>2800</v>
      </c>
      <c r="G171" s="64"/>
      <c r="H171" s="64"/>
      <c r="I171" s="64"/>
      <c r="J171" s="64"/>
      <c r="K171" s="64"/>
      <c r="L171" s="64"/>
    </row>
    <row r="172" spans="2:12" ht="14.25" customHeight="1">
      <c r="B172" s="260"/>
      <c r="C172" s="183"/>
      <c r="D172" s="193">
        <v>4370</v>
      </c>
      <c r="E172" s="43" t="s">
        <v>183</v>
      </c>
      <c r="F172" s="263">
        <v>4200</v>
      </c>
      <c r="G172" s="64"/>
      <c r="H172" s="64"/>
      <c r="I172" s="64"/>
      <c r="J172" s="64"/>
      <c r="K172" s="64"/>
      <c r="L172" s="64"/>
    </row>
    <row r="173" spans="2:12" ht="14.25" customHeight="1">
      <c r="B173" s="260"/>
      <c r="C173" s="183"/>
      <c r="D173" s="184" t="s">
        <v>249</v>
      </c>
      <c r="E173" s="43" t="s">
        <v>184</v>
      </c>
      <c r="F173" s="263">
        <v>2500</v>
      </c>
      <c r="G173" s="64"/>
      <c r="H173" s="64"/>
      <c r="I173" s="64"/>
      <c r="J173" s="64"/>
      <c r="K173" s="64"/>
      <c r="L173" s="64"/>
    </row>
    <row r="174" spans="2:12" ht="14.25" customHeight="1">
      <c r="B174" s="260"/>
      <c r="C174" s="183"/>
      <c r="D174" s="184" t="s">
        <v>230</v>
      </c>
      <c r="E174" s="43" t="s">
        <v>185</v>
      </c>
      <c r="F174" s="263">
        <v>3300</v>
      </c>
      <c r="G174" s="64"/>
      <c r="H174" s="64"/>
      <c r="I174" s="64"/>
      <c r="J174" s="64"/>
      <c r="K174" s="64"/>
      <c r="L174" s="64"/>
    </row>
    <row r="175" spans="2:12" ht="14.25" customHeight="1">
      <c r="B175" s="260"/>
      <c r="C175" s="183"/>
      <c r="D175" s="184" t="s">
        <v>258</v>
      </c>
      <c r="E175" s="43" t="s">
        <v>259</v>
      </c>
      <c r="F175" s="263">
        <v>81000</v>
      </c>
      <c r="G175" s="64"/>
      <c r="H175" s="64"/>
      <c r="I175" s="64"/>
      <c r="J175" s="64"/>
      <c r="K175" s="64"/>
      <c r="L175" s="64"/>
    </row>
    <row r="176" spans="2:12" ht="14.25" customHeight="1">
      <c r="B176" s="260"/>
      <c r="C176" s="183"/>
      <c r="D176" s="183" t="s">
        <v>319</v>
      </c>
      <c r="E176" s="43" t="s">
        <v>320</v>
      </c>
      <c r="F176" s="263">
        <v>1500</v>
      </c>
      <c r="G176" s="64"/>
      <c r="H176" s="64"/>
      <c r="I176" s="64"/>
      <c r="J176" s="64"/>
      <c r="K176" s="64"/>
      <c r="L176" s="64"/>
    </row>
    <row r="177" spans="2:12" ht="14.25" customHeight="1">
      <c r="B177" s="260"/>
      <c r="C177" s="183"/>
      <c r="D177" s="193">
        <v>4750</v>
      </c>
      <c r="E177" s="43" t="s">
        <v>262</v>
      </c>
      <c r="F177" s="263">
        <v>5000</v>
      </c>
      <c r="G177" s="64"/>
      <c r="H177" s="64"/>
      <c r="I177" s="64"/>
      <c r="J177" s="64"/>
      <c r="K177" s="64"/>
      <c r="L177" s="64"/>
    </row>
    <row r="178" spans="2:12" ht="14.25" customHeight="1">
      <c r="B178" s="260"/>
      <c r="C178" s="183"/>
      <c r="D178" s="187">
        <v>6050</v>
      </c>
      <c r="E178" s="31" t="s">
        <v>217</v>
      </c>
      <c r="F178" s="263">
        <v>300000</v>
      </c>
      <c r="G178" s="64"/>
      <c r="H178" s="64"/>
      <c r="I178" s="64"/>
      <c r="J178" s="64"/>
      <c r="K178" s="64"/>
      <c r="L178" s="64"/>
    </row>
    <row r="179" spans="2:12" ht="15" customHeight="1">
      <c r="B179" s="262"/>
      <c r="C179" s="441" t="s">
        <v>298</v>
      </c>
      <c r="D179" s="440"/>
      <c r="E179" s="442" t="s">
        <v>299</v>
      </c>
      <c r="F179" s="444">
        <f>SUM(F180:F190)</f>
        <v>426300</v>
      </c>
      <c r="G179" s="64"/>
      <c r="H179" s="64"/>
      <c r="I179" s="64"/>
      <c r="J179" s="64"/>
      <c r="K179" s="64"/>
      <c r="L179" s="64"/>
    </row>
    <row r="180" spans="2:12" ht="14.25" customHeight="1">
      <c r="B180" s="262"/>
      <c r="C180" s="185"/>
      <c r="D180" s="184" t="s">
        <v>175</v>
      </c>
      <c r="E180" s="43" t="s">
        <v>176</v>
      </c>
      <c r="F180" s="410">
        <v>5000</v>
      </c>
      <c r="G180" s="64"/>
      <c r="H180" s="64"/>
      <c r="I180" s="64"/>
      <c r="J180" s="64"/>
      <c r="K180" s="64"/>
      <c r="L180" s="64"/>
    </row>
    <row r="181" spans="2:12" ht="14.25" customHeight="1">
      <c r="B181" s="262"/>
      <c r="C181" s="185"/>
      <c r="D181" s="184" t="s">
        <v>241</v>
      </c>
      <c r="E181" s="43" t="s">
        <v>242</v>
      </c>
      <c r="F181" s="410">
        <v>80600</v>
      </c>
      <c r="G181" s="64"/>
      <c r="H181" s="64"/>
      <c r="I181" s="64"/>
      <c r="J181" s="64"/>
      <c r="K181" s="64"/>
      <c r="L181" s="64"/>
    </row>
    <row r="182" spans="2:12" ht="14.25" customHeight="1">
      <c r="B182" s="262"/>
      <c r="C182" s="185"/>
      <c r="D182" s="184" t="s">
        <v>253</v>
      </c>
      <c r="E182" s="43" t="s">
        <v>178</v>
      </c>
      <c r="F182" s="410">
        <v>6400</v>
      </c>
      <c r="G182" s="64"/>
      <c r="H182" s="64"/>
      <c r="I182" s="64"/>
      <c r="J182" s="64"/>
      <c r="K182" s="64"/>
      <c r="L182" s="64"/>
    </row>
    <row r="183" spans="2:12" ht="14.25" customHeight="1">
      <c r="B183" s="260"/>
      <c r="C183" s="183"/>
      <c r="D183" s="184" t="s">
        <v>243</v>
      </c>
      <c r="E183" s="43" t="s">
        <v>244</v>
      </c>
      <c r="F183" s="263">
        <v>14300</v>
      </c>
      <c r="G183" s="64"/>
      <c r="H183" s="64"/>
      <c r="I183" s="64"/>
      <c r="J183" s="64"/>
      <c r="K183" s="64"/>
      <c r="L183" s="64"/>
    </row>
    <row r="184" spans="2:12" ht="14.25" customHeight="1">
      <c r="B184" s="260"/>
      <c r="C184" s="183"/>
      <c r="D184" s="184" t="s">
        <v>245</v>
      </c>
      <c r="E184" s="43" t="s">
        <v>246</v>
      </c>
      <c r="F184" s="263">
        <v>2000</v>
      </c>
      <c r="G184" s="64"/>
      <c r="H184" s="64"/>
      <c r="I184" s="64"/>
      <c r="J184" s="64"/>
      <c r="K184" s="64"/>
      <c r="L184" s="64"/>
    </row>
    <row r="185" spans="2:12" ht="14.25" customHeight="1">
      <c r="B185" s="260"/>
      <c r="C185" s="183"/>
      <c r="D185" s="183">
        <v>4170</v>
      </c>
      <c r="E185" s="43" t="s">
        <v>179</v>
      </c>
      <c r="F185" s="263">
        <v>13000</v>
      </c>
      <c r="G185" s="64"/>
      <c r="H185" s="64"/>
      <c r="I185" s="64"/>
      <c r="J185" s="64"/>
      <c r="K185" s="64"/>
      <c r="L185" s="64"/>
    </row>
    <row r="186" spans="2:12" ht="14.25" customHeight="1">
      <c r="B186" s="260"/>
      <c r="C186" s="183"/>
      <c r="D186" s="183" t="s">
        <v>221</v>
      </c>
      <c r="E186" s="43" t="s">
        <v>174</v>
      </c>
      <c r="F186" s="263">
        <v>55000</v>
      </c>
      <c r="G186" s="64"/>
      <c r="H186" s="64"/>
      <c r="I186" s="64"/>
      <c r="J186" s="64"/>
      <c r="K186" s="64"/>
      <c r="L186" s="64"/>
    </row>
    <row r="187" spans="2:12" ht="14.25" customHeight="1">
      <c r="B187" s="260"/>
      <c r="C187" s="183"/>
      <c r="D187" s="184" t="s">
        <v>255</v>
      </c>
      <c r="E187" s="43" t="s">
        <v>181</v>
      </c>
      <c r="F187" s="263">
        <v>10000</v>
      </c>
      <c r="G187" s="64"/>
      <c r="H187" s="64"/>
      <c r="I187" s="64"/>
      <c r="J187" s="64"/>
      <c r="K187" s="64"/>
      <c r="L187" s="64"/>
    </row>
    <row r="188" spans="2:12" ht="14.25" customHeight="1">
      <c r="B188" s="260"/>
      <c r="C188" s="183"/>
      <c r="D188" s="184" t="s">
        <v>172</v>
      </c>
      <c r="E188" s="43" t="s">
        <v>173</v>
      </c>
      <c r="F188" s="263">
        <v>230000</v>
      </c>
      <c r="G188" s="64"/>
      <c r="H188" s="64"/>
      <c r="I188" s="64"/>
      <c r="J188" s="64"/>
      <c r="K188" s="64"/>
      <c r="L188" s="64"/>
    </row>
    <row r="189" spans="2:12" ht="14.25" customHeight="1">
      <c r="B189" s="260"/>
      <c r="C189" s="183"/>
      <c r="D189" s="184" t="s">
        <v>230</v>
      </c>
      <c r="E189" s="43" t="s">
        <v>185</v>
      </c>
      <c r="F189" s="263">
        <v>7000</v>
      </c>
      <c r="G189" s="64"/>
      <c r="H189" s="64"/>
      <c r="I189" s="64"/>
      <c r="J189" s="64"/>
      <c r="K189" s="64"/>
      <c r="L189" s="64"/>
    </row>
    <row r="190" spans="2:12" ht="14.25" customHeight="1">
      <c r="B190" s="260"/>
      <c r="C190" s="183"/>
      <c r="D190" s="184" t="s">
        <v>258</v>
      </c>
      <c r="E190" s="43" t="s">
        <v>259</v>
      </c>
      <c r="F190" s="263">
        <v>3000</v>
      </c>
      <c r="G190" s="64"/>
      <c r="H190" s="64"/>
      <c r="I190" s="64"/>
      <c r="J190" s="64"/>
      <c r="K190" s="64"/>
      <c r="L190" s="64"/>
    </row>
    <row r="191" spans="2:12" ht="27" customHeight="1">
      <c r="B191" s="262"/>
      <c r="C191" s="441" t="s">
        <v>300</v>
      </c>
      <c r="D191" s="440"/>
      <c r="E191" s="442" t="s">
        <v>301</v>
      </c>
      <c r="F191" s="444">
        <f>SUM(F192:F207)</f>
        <v>275400</v>
      </c>
      <c r="G191" s="64"/>
      <c r="H191" s="64"/>
      <c r="I191" s="64"/>
      <c r="J191" s="64"/>
      <c r="K191" s="64"/>
      <c r="L191" s="64"/>
    </row>
    <row r="192" spans="2:12" ht="14.25" customHeight="1">
      <c r="B192" s="260"/>
      <c r="C192" s="183"/>
      <c r="D192" s="184" t="s">
        <v>175</v>
      </c>
      <c r="E192" s="43" t="s">
        <v>176</v>
      </c>
      <c r="F192" s="263">
        <v>13000</v>
      </c>
      <c r="G192" s="64"/>
      <c r="H192" s="64"/>
      <c r="I192" s="64"/>
      <c r="J192" s="64"/>
      <c r="K192" s="64"/>
      <c r="L192" s="64"/>
    </row>
    <row r="193" spans="2:12" ht="14.25" customHeight="1">
      <c r="B193" s="260"/>
      <c r="C193" s="183"/>
      <c r="D193" s="184" t="s">
        <v>241</v>
      </c>
      <c r="E193" s="43" t="s">
        <v>242</v>
      </c>
      <c r="F193" s="263">
        <v>168000</v>
      </c>
      <c r="G193" s="64"/>
      <c r="H193" s="64"/>
      <c r="I193" s="64"/>
      <c r="J193" s="64"/>
      <c r="K193" s="64"/>
      <c r="L193" s="64"/>
    </row>
    <row r="194" spans="2:12" ht="14.25" customHeight="1">
      <c r="B194" s="260"/>
      <c r="C194" s="183"/>
      <c r="D194" s="184" t="s">
        <v>253</v>
      </c>
      <c r="E194" s="43" t="s">
        <v>178</v>
      </c>
      <c r="F194" s="263">
        <v>12700</v>
      </c>
      <c r="G194" s="64"/>
      <c r="H194" s="64"/>
      <c r="I194" s="64"/>
      <c r="J194" s="64"/>
      <c r="K194" s="64"/>
      <c r="L194" s="64"/>
    </row>
    <row r="195" spans="2:12" ht="14.25" customHeight="1">
      <c r="B195" s="260"/>
      <c r="C195" s="183"/>
      <c r="D195" s="184" t="s">
        <v>243</v>
      </c>
      <c r="E195" s="43" t="s">
        <v>244</v>
      </c>
      <c r="F195" s="263">
        <v>29800</v>
      </c>
      <c r="G195" s="64"/>
      <c r="H195" s="64"/>
      <c r="I195" s="64"/>
      <c r="J195" s="64"/>
      <c r="K195" s="64"/>
      <c r="L195" s="64"/>
    </row>
    <row r="196" spans="2:12" ht="14.25" customHeight="1">
      <c r="B196" s="260"/>
      <c r="C196" s="183"/>
      <c r="D196" s="184" t="s">
        <v>245</v>
      </c>
      <c r="E196" s="43" t="s">
        <v>246</v>
      </c>
      <c r="F196" s="263">
        <v>4600</v>
      </c>
      <c r="G196" s="64"/>
      <c r="H196" s="64"/>
      <c r="I196" s="64"/>
      <c r="J196" s="64"/>
      <c r="K196" s="64"/>
      <c r="L196" s="64"/>
    </row>
    <row r="197" spans="2:12" ht="14.25" customHeight="1">
      <c r="B197" s="260"/>
      <c r="C197" s="183"/>
      <c r="D197" s="183">
        <v>4170</v>
      </c>
      <c r="E197" s="43" t="s">
        <v>179</v>
      </c>
      <c r="F197" s="263">
        <v>4000</v>
      </c>
      <c r="G197" s="64"/>
      <c r="H197" s="64"/>
      <c r="I197" s="64"/>
      <c r="J197" s="64"/>
      <c r="K197" s="64"/>
      <c r="L197" s="64"/>
    </row>
    <row r="198" spans="2:12" ht="14.25" customHeight="1">
      <c r="B198" s="260"/>
      <c r="C198" s="183"/>
      <c r="D198" s="184" t="s">
        <v>221</v>
      </c>
      <c r="E198" s="43" t="s">
        <v>174</v>
      </c>
      <c r="F198" s="263">
        <v>13000</v>
      </c>
      <c r="G198" s="64"/>
      <c r="H198" s="64"/>
      <c r="I198" s="64"/>
      <c r="J198" s="64"/>
      <c r="K198" s="64"/>
      <c r="L198" s="64"/>
    </row>
    <row r="199" spans="2:12" ht="14.25" customHeight="1">
      <c r="B199" s="260"/>
      <c r="C199" s="183"/>
      <c r="D199" s="184" t="s">
        <v>172</v>
      </c>
      <c r="E199" s="43" t="s">
        <v>173</v>
      </c>
      <c r="F199" s="263">
        <v>11000</v>
      </c>
      <c r="G199" s="64"/>
      <c r="H199" s="64"/>
      <c r="I199" s="64"/>
      <c r="J199" s="64"/>
      <c r="K199" s="64"/>
      <c r="L199" s="64"/>
    </row>
    <row r="200" spans="2:12" ht="14.25" customHeight="1">
      <c r="B200" s="260"/>
      <c r="C200" s="183"/>
      <c r="D200" s="193">
        <v>4360</v>
      </c>
      <c r="E200" s="43" t="s">
        <v>257</v>
      </c>
      <c r="F200" s="263">
        <v>1400</v>
      </c>
      <c r="G200" s="64"/>
      <c r="H200" s="64"/>
      <c r="I200" s="64"/>
      <c r="J200" s="64"/>
      <c r="K200" s="64"/>
      <c r="L200" s="64"/>
    </row>
    <row r="201" spans="2:12" ht="14.25" customHeight="1">
      <c r="B201" s="260"/>
      <c r="C201" s="183"/>
      <c r="D201" s="193">
        <v>4370</v>
      </c>
      <c r="E201" s="43" t="s">
        <v>183</v>
      </c>
      <c r="F201" s="263">
        <v>1300</v>
      </c>
      <c r="G201" s="64"/>
      <c r="H201" s="64"/>
      <c r="I201" s="64"/>
      <c r="J201" s="64"/>
      <c r="K201" s="64"/>
      <c r="L201" s="64"/>
    </row>
    <row r="202" spans="2:12" ht="14.25" customHeight="1">
      <c r="B202" s="260"/>
      <c r="C202" s="183"/>
      <c r="D202" s="184" t="s">
        <v>249</v>
      </c>
      <c r="E202" s="43" t="s">
        <v>184</v>
      </c>
      <c r="F202" s="263">
        <v>3000</v>
      </c>
      <c r="G202" s="64"/>
      <c r="H202" s="64"/>
      <c r="I202" s="64"/>
      <c r="J202" s="64"/>
      <c r="K202" s="64"/>
      <c r="L202" s="64"/>
    </row>
    <row r="203" spans="2:12" ht="14.25" customHeight="1">
      <c r="B203" s="260"/>
      <c r="C203" s="183"/>
      <c r="D203" s="183">
        <v>4430</v>
      </c>
      <c r="E203" s="43" t="s">
        <v>185</v>
      </c>
      <c r="F203" s="263">
        <v>1000</v>
      </c>
      <c r="G203" s="64"/>
      <c r="H203" s="64"/>
      <c r="I203" s="64"/>
      <c r="J203" s="64"/>
      <c r="K203" s="64"/>
      <c r="L203" s="64"/>
    </row>
    <row r="204" spans="2:12" ht="14.25" customHeight="1">
      <c r="B204" s="260"/>
      <c r="C204" s="183"/>
      <c r="D204" s="184" t="s">
        <v>258</v>
      </c>
      <c r="E204" s="43" t="s">
        <v>259</v>
      </c>
      <c r="F204" s="263">
        <v>4600</v>
      </c>
      <c r="G204" s="64"/>
      <c r="H204" s="64"/>
      <c r="I204" s="64"/>
      <c r="J204" s="64"/>
      <c r="K204" s="64"/>
      <c r="L204" s="64"/>
    </row>
    <row r="205" spans="2:12" ht="14.25" customHeight="1">
      <c r="B205" s="260"/>
      <c r="C205" s="183"/>
      <c r="D205" s="193">
        <v>4700</v>
      </c>
      <c r="E205" s="43" t="s">
        <v>261</v>
      </c>
      <c r="F205" s="263">
        <v>4000</v>
      </c>
      <c r="G205" s="64"/>
      <c r="H205" s="64"/>
      <c r="I205" s="64"/>
      <c r="J205" s="64"/>
      <c r="K205" s="64"/>
      <c r="L205" s="64"/>
    </row>
    <row r="206" spans="2:12" ht="14.25" customHeight="1">
      <c r="B206" s="260"/>
      <c r="C206" s="183"/>
      <c r="D206" s="183" t="s">
        <v>319</v>
      </c>
      <c r="E206" s="43" t="s">
        <v>320</v>
      </c>
      <c r="F206" s="263">
        <v>1000</v>
      </c>
      <c r="G206" s="64"/>
      <c r="H206" s="64"/>
      <c r="I206" s="64"/>
      <c r="J206" s="64"/>
      <c r="K206" s="64"/>
      <c r="L206" s="64"/>
    </row>
    <row r="207" spans="2:12" ht="14.25" customHeight="1">
      <c r="B207" s="260"/>
      <c r="C207" s="183"/>
      <c r="D207" s="193">
        <v>4750</v>
      </c>
      <c r="E207" s="43" t="s">
        <v>262</v>
      </c>
      <c r="F207" s="263">
        <v>3000</v>
      </c>
      <c r="G207" s="64"/>
      <c r="H207" s="64"/>
      <c r="I207" s="64"/>
      <c r="J207" s="64"/>
      <c r="K207" s="64"/>
      <c r="L207" s="64"/>
    </row>
    <row r="208" spans="2:12" ht="15" customHeight="1">
      <c r="B208" s="262"/>
      <c r="C208" s="441" t="s">
        <v>302</v>
      </c>
      <c r="D208" s="440"/>
      <c r="E208" s="442" t="s">
        <v>303</v>
      </c>
      <c r="F208" s="444">
        <f>SUM(F209:F209)</f>
        <v>33000</v>
      </c>
      <c r="G208" s="64"/>
      <c r="H208" s="64"/>
      <c r="I208" s="64"/>
      <c r="J208" s="64"/>
      <c r="K208" s="64"/>
      <c r="L208" s="64"/>
    </row>
    <row r="209" spans="2:12" ht="15" customHeight="1">
      <c r="B209" s="260"/>
      <c r="C209" s="183"/>
      <c r="D209" s="193">
        <v>4700</v>
      </c>
      <c r="E209" s="43" t="s">
        <v>261</v>
      </c>
      <c r="F209" s="263">
        <v>33000</v>
      </c>
      <c r="G209" s="64"/>
      <c r="H209" s="64"/>
      <c r="I209" s="64"/>
      <c r="J209" s="64"/>
      <c r="K209" s="64"/>
      <c r="L209" s="64"/>
    </row>
    <row r="210" spans="2:12" ht="15" customHeight="1">
      <c r="B210" s="262"/>
      <c r="C210" s="441" t="s">
        <v>304</v>
      </c>
      <c r="D210" s="440"/>
      <c r="E210" s="442" t="s">
        <v>265</v>
      </c>
      <c r="F210" s="444">
        <f>SUM(F211:F213)</f>
        <v>68746</v>
      </c>
      <c r="G210" s="64"/>
      <c r="H210" s="64"/>
      <c r="I210" s="64"/>
      <c r="J210" s="64"/>
      <c r="K210" s="64"/>
      <c r="L210" s="64"/>
    </row>
    <row r="211" spans="2:12" ht="15" customHeight="1">
      <c r="B211" s="260"/>
      <c r="C211" s="183"/>
      <c r="D211" s="184" t="s">
        <v>175</v>
      </c>
      <c r="E211" s="43" t="s">
        <v>176</v>
      </c>
      <c r="F211" s="263">
        <v>5000</v>
      </c>
      <c r="G211" s="64"/>
      <c r="H211" s="64"/>
      <c r="I211" s="64"/>
      <c r="J211" s="64"/>
      <c r="K211" s="64"/>
      <c r="L211" s="64"/>
    </row>
    <row r="212" spans="2:12" ht="15" customHeight="1">
      <c r="B212" s="264"/>
      <c r="C212" s="187"/>
      <c r="D212" s="184" t="s">
        <v>172</v>
      </c>
      <c r="E212" s="43" t="s">
        <v>173</v>
      </c>
      <c r="F212" s="265">
        <v>16746</v>
      </c>
      <c r="G212" s="64"/>
      <c r="H212" s="64"/>
      <c r="I212" s="64"/>
      <c r="J212" s="64"/>
      <c r="K212" s="64"/>
      <c r="L212" s="64"/>
    </row>
    <row r="213" spans="2:12" ht="15" customHeight="1" thickBot="1">
      <c r="B213" s="264"/>
      <c r="C213" s="187"/>
      <c r="D213" s="188" t="s">
        <v>258</v>
      </c>
      <c r="E213" s="31" t="s">
        <v>259</v>
      </c>
      <c r="F213" s="265">
        <v>47000</v>
      </c>
      <c r="G213" s="64"/>
      <c r="H213" s="64"/>
      <c r="I213" s="64"/>
      <c r="J213" s="64"/>
      <c r="K213" s="64"/>
      <c r="L213" s="64"/>
    </row>
    <row r="214" spans="2:12" ht="15.75" customHeight="1" thickBot="1">
      <c r="B214" s="404" t="s">
        <v>305</v>
      </c>
      <c r="C214" s="405"/>
      <c r="D214" s="405"/>
      <c r="E214" s="407" t="s">
        <v>306</v>
      </c>
      <c r="F214" s="419">
        <f>F215+F219</f>
        <v>150000</v>
      </c>
      <c r="G214" s="64"/>
      <c r="H214" s="64"/>
      <c r="I214" s="64"/>
      <c r="J214" s="64"/>
      <c r="K214" s="64"/>
      <c r="L214" s="64"/>
    </row>
    <row r="215" spans="2:12" ht="15.75" customHeight="1">
      <c r="B215" s="310"/>
      <c r="C215" s="447" t="s">
        <v>405</v>
      </c>
      <c r="D215" s="448"/>
      <c r="E215" s="449" t="s">
        <v>425</v>
      </c>
      <c r="F215" s="450">
        <f>F216+F217+F218</f>
        <v>10000</v>
      </c>
      <c r="G215" s="64"/>
      <c r="H215" s="64"/>
      <c r="I215" s="64"/>
      <c r="J215" s="64"/>
      <c r="K215" s="64"/>
      <c r="L215" s="64"/>
    </row>
    <row r="216" spans="2:12" ht="14.25" customHeight="1">
      <c r="B216" s="311"/>
      <c r="C216" s="312"/>
      <c r="D216" s="184" t="s">
        <v>221</v>
      </c>
      <c r="E216" s="43" t="s">
        <v>174</v>
      </c>
      <c r="F216" s="416">
        <v>3600</v>
      </c>
      <c r="G216" s="64"/>
      <c r="H216" s="64"/>
      <c r="I216" s="64"/>
      <c r="J216" s="64"/>
      <c r="K216" s="64"/>
      <c r="L216" s="64"/>
    </row>
    <row r="217" spans="2:12" ht="14.25" customHeight="1">
      <c r="B217" s="311"/>
      <c r="C217" s="312"/>
      <c r="D217" s="184" t="s">
        <v>172</v>
      </c>
      <c r="E217" s="43" t="s">
        <v>173</v>
      </c>
      <c r="F217" s="416">
        <v>4400</v>
      </c>
      <c r="G217" s="64"/>
      <c r="H217" s="64"/>
      <c r="I217" s="64"/>
      <c r="J217" s="64"/>
      <c r="K217" s="64"/>
      <c r="L217" s="64"/>
    </row>
    <row r="218" spans="2:12" ht="14.25" customHeight="1">
      <c r="B218" s="315"/>
      <c r="C218" s="316"/>
      <c r="D218" s="193">
        <v>4700</v>
      </c>
      <c r="E218" s="43" t="s">
        <v>261</v>
      </c>
      <c r="F218" s="416">
        <v>2000</v>
      </c>
      <c r="G218" s="64"/>
      <c r="H218" s="64"/>
      <c r="I218" s="64"/>
      <c r="J218" s="64"/>
      <c r="K218" s="64"/>
      <c r="L218" s="64"/>
    </row>
    <row r="219" spans="2:12" ht="15.75" customHeight="1">
      <c r="B219" s="259"/>
      <c r="C219" s="435" t="s">
        <v>307</v>
      </c>
      <c r="D219" s="438"/>
      <c r="E219" s="436" t="s">
        <v>308</v>
      </c>
      <c r="F219" s="445">
        <f>SUM(F220:F231)</f>
        <v>140000</v>
      </c>
      <c r="G219" s="64"/>
      <c r="H219" s="64"/>
      <c r="I219" s="64"/>
      <c r="J219" s="64"/>
      <c r="K219" s="64"/>
      <c r="L219" s="64"/>
    </row>
    <row r="220" spans="2:12" ht="48">
      <c r="B220" s="259"/>
      <c r="C220" s="435"/>
      <c r="D220" s="423" t="s">
        <v>408</v>
      </c>
      <c r="E220" s="339" t="s">
        <v>413</v>
      </c>
      <c r="F220" s="417">
        <v>30000</v>
      </c>
      <c r="G220" s="64"/>
      <c r="H220" s="64"/>
      <c r="I220" s="64"/>
      <c r="J220" s="64"/>
      <c r="K220" s="64"/>
      <c r="L220" s="64"/>
    </row>
    <row r="221" spans="2:12" ht="14.25" customHeight="1">
      <c r="B221" s="262"/>
      <c r="C221" s="194"/>
      <c r="D221" s="184" t="s">
        <v>234</v>
      </c>
      <c r="E221" s="43" t="s">
        <v>235</v>
      </c>
      <c r="F221" s="410">
        <v>12500</v>
      </c>
      <c r="G221" s="64"/>
      <c r="H221" s="64"/>
      <c r="I221" s="64"/>
      <c r="J221" s="64"/>
      <c r="K221" s="64"/>
      <c r="L221" s="64"/>
    </row>
    <row r="222" spans="2:12" ht="14.25" customHeight="1">
      <c r="B222" s="260"/>
      <c r="C222" s="183"/>
      <c r="D222" s="184" t="s">
        <v>243</v>
      </c>
      <c r="E222" s="43" t="s">
        <v>244</v>
      </c>
      <c r="F222" s="263">
        <v>500</v>
      </c>
      <c r="G222" s="64"/>
      <c r="H222" s="64"/>
      <c r="I222" s="64"/>
      <c r="J222" s="64"/>
      <c r="K222" s="64"/>
      <c r="L222" s="64"/>
    </row>
    <row r="223" spans="2:12" ht="14.25" customHeight="1">
      <c r="B223" s="260"/>
      <c r="C223" s="183"/>
      <c r="D223" s="184" t="s">
        <v>245</v>
      </c>
      <c r="E223" s="43" t="s">
        <v>246</v>
      </c>
      <c r="F223" s="263">
        <v>100</v>
      </c>
      <c r="G223" s="64"/>
      <c r="H223" s="64"/>
      <c r="I223" s="64"/>
      <c r="J223" s="64"/>
      <c r="K223" s="64"/>
      <c r="L223" s="64"/>
    </row>
    <row r="224" spans="2:12" ht="14.25" customHeight="1">
      <c r="B224" s="260"/>
      <c r="C224" s="183"/>
      <c r="D224" s="183">
        <v>4170</v>
      </c>
      <c r="E224" s="43" t="s">
        <v>179</v>
      </c>
      <c r="F224" s="263">
        <v>20900</v>
      </c>
      <c r="G224" s="64"/>
      <c r="H224" s="64"/>
      <c r="I224" s="64"/>
      <c r="J224" s="64"/>
      <c r="K224" s="64"/>
      <c r="L224" s="64"/>
    </row>
    <row r="225" spans="2:12" ht="14.25" customHeight="1">
      <c r="B225" s="260"/>
      <c r="C225" s="183"/>
      <c r="D225" s="184" t="s">
        <v>221</v>
      </c>
      <c r="E225" s="43" t="s">
        <v>174</v>
      </c>
      <c r="F225" s="263">
        <v>20600</v>
      </c>
      <c r="G225" s="64"/>
      <c r="H225" s="64"/>
      <c r="I225" s="64"/>
      <c r="J225" s="64"/>
      <c r="K225" s="64"/>
      <c r="L225" s="64"/>
    </row>
    <row r="226" spans="2:12" ht="14.25" customHeight="1">
      <c r="B226" s="260"/>
      <c r="C226" s="183"/>
      <c r="D226" s="193">
        <v>4220</v>
      </c>
      <c r="E226" s="43" t="s">
        <v>309</v>
      </c>
      <c r="F226" s="263">
        <v>8000</v>
      </c>
      <c r="G226" s="64"/>
      <c r="H226" s="64"/>
      <c r="I226" s="64"/>
      <c r="J226" s="64"/>
      <c r="K226" s="64"/>
      <c r="L226" s="64"/>
    </row>
    <row r="227" spans="2:12" ht="14.25" customHeight="1">
      <c r="B227" s="260"/>
      <c r="C227" s="183"/>
      <c r="D227" s="184" t="s">
        <v>172</v>
      </c>
      <c r="E227" s="43" t="s">
        <v>173</v>
      </c>
      <c r="F227" s="263">
        <v>40400</v>
      </c>
      <c r="G227" s="64"/>
      <c r="H227" s="64"/>
      <c r="I227" s="64"/>
      <c r="J227" s="64"/>
      <c r="K227" s="64"/>
      <c r="L227" s="64"/>
    </row>
    <row r="228" spans="2:12" ht="14.25" customHeight="1">
      <c r="B228" s="260"/>
      <c r="C228" s="183"/>
      <c r="D228" s="193">
        <v>4350</v>
      </c>
      <c r="E228" s="43" t="s">
        <v>256</v>
      </c>
      <c r="F228" s="263">
        <v>2000</v>
      </c>
      <c r="G228" s="64"/>
      <c r="H228" s="64"/>
      <c r="I228" s="64"/>
      <c r="J228" s="64"/>
      <c r="K228" s="64"/>
      <c r="L228" s="64"/>
    </row>
    <row r="229" spans="2:12" ht="14.25" customHeight="1">
      <c r="B229" s="260"/>
      <c r="C229" s="183"/>
      <c r="D229" s="193">
        <v>4370</v>
      </c>
      <c r="E229" s="43" t="s">
        <v>183</v>
      </c>
      <c r="F229" s="263">
        <v>2000</v>
      </c>
      <c r="G229" s="64"/>
      <c r="H229" s="64"/>
      <c r="I229" s="64"/>
      <c r="J229" s="64"/>
      <c r="K229" s="64"/>
      <c r="L229" s="64"/>
    </row>
    <row r="230" spans="2:12" ht="14.25" customHeight="1">
      <c r="B230" s="260"/>
      <c r="C230" s="183"/>
      <c r="D230" s="184" t="s">
        <v>249</v>
      </c>
      <c r="E230" s="43" t="s">
        <v>184</v>
      </c>
      <c r="F230" s="263">
        <v>1000</v>
      </c>
      <c r="G230" s="64"/>
      <c r="H230" s="64"/>
      <c r="I230" s="64"/>
      <c r="J230" s="64"/>
      <c r="K230" s="64"/>
      <c r="L230" s="64"/>
    </row>
    <row r="231" spans="2:12" ht="14.25" customHeight="1" thickBot="1">
      <c r="B231" s="264"/>
      <c r="C231" s="187"/>
      <c r="D231" s="195">
        <v>4700</v>
      </c>
      <c r="E231" s="31" t="s">
        <v>261</v>
      </c>
      <c r="F231" s="265">
        <v>2000</v>
      </c>
      <c r="G231" s="64"/>
      <c r="H231" s="64"/>
      <c r="I231" s="64"/>
      <c r="J231" s="64"/>
      <c r="K231" s="64"/>
      <c r="L231" s="64"/>
    </row>
    <row r="232" spans="2:12" ht="15.75" customHeight="1" thickBot="1">
      <c r="B232" s="404" t="s">
        <v>160</v>
      </c>
      <c r="C232" s="405"/>
      <c r="D232" s="405"/>
      <c r="E232" s="400" t="s">
        <v>73</v>
      </c>
      <c r="F232" s="419">
        <f>F233+F253+F255+F259+F261+F282+F285</f>
        <v>3250400</v>
      </c>
      <c r="G232" s="64"/>
      <c r="H232" s="64"/>
      <c r="I232" s="64"/>
      <c r="J232" s="64"/>
      <c r="K232" s="64"/>
      <c r="L232" s="64"/>
    </row>
    <row r="233" spans="2:12" ht="37.5" customHeight="1">
      <c r="B233" s="259"/>
      <c r="C233" s="435" t="s">
        <v>161</v>
      </c>
      <c r="D233" s="451"/>
      <c r="E233" s="436" t="s">
        <v>162</v>
      </c>
      <c r="F233" s="445">
        <f>SUM(F234:F252)</f>
        <v>2301400</v>
      </c>
      <c r="G233" s="64"/>
      <c r="H233" s="64"/>
      <c r="I233" s="64"/>
      <c r="J233" s="64"/>
      <c r="K233" s="64"/>
      <c r="L233" s="64"/>
    </row>
    <row r="234" spans="2:12" ht="14.25" customHeight="1">
      <c r="B234" s="262"/>
      <c r="C234" s="185"/>
      <c r="D234" s="184" t="s">
        <v>175</v>
      </c>
      <c r="E234" s="43" t="s">
        <v>176</v>
      </c>
      <c r="F234" s="410">
        <v>976</v>
      </c>
      <c r="G234" s="64"/>
      <c r="H234" s="64"/>
      <c r="I234" s="64"/>
      <c r="J234" s="64"/>
      <c r="K234" s="64"/>
      <c r="L234" s="64"/>
    </row>
    <row r="235" spans="2:12" ht="14.25" customHeight="1">
      <c r="B235" s="260"/>
      <c r="C235" s="183"/>
      <c r="D235" s="183" t="s">
        <v>310</v>
      </c>
      <c r="E235" s="43" t="s">
        <v>311</v>
      </c>
      <c r="F235" s="263">
        <v>2206224</v>
      </c>
      <c r="G235" s="64"/>
      <c r="H235" s="64"/>
      <c r="I235" s="64"/>
      <c r="J235" s="64"/>
      <c r="K235" s="64"/>
      <c r="L235" s="64"/>
    </row>
    <row r="236" spans="2:12" ht="14.25" customHeight="1">
      <c r="B236" s="260"/>
      <c r="C236" s="183"/>
      <c r="D236" s="183" t="s">
        <v>241</v>
      </c>
      <c r="E236" s="43" t="s">
        <v>312</v>
      </c>
      <c r="F236" s="263">
        <v>42000</v>
      </c>
      <c r="G236" s="64"/>
      <c r="H236" s="64"/>
      <c r="I236" s="64"/>
      <c r="J236" s="64"/>
      <c r="K236" s="64"/>
      <c r="L236" s="64"/>
    </row>
    <row r="237" spans="2:12" ht="14.25" customHeight="1">
      <c r="B237" s="260"/>
      <c r="C237" s="183"/>
      <c r="D237" s="184" t="s">
        <v>253</v>
      </c>
      <c r="E237" s="43" t="s">
        <v>178</v>
      </c>
      <c r="F237" s="263">
        <v>3400</v>
      </c>
      <c r="G237" s="64"/>
      <c r="H237" s="64"/>
      <c r="I237" s="64"/>
      <c r="J237" s="64"/>
      <c r="K237" s="64"/>
      <c r="L237" s="64"/>
    </row>
    <row r="238" spans="2:12" ht="14.25" customHeight="1">
      <c r="B238" s="260"/>
      <c r="C238" s="183"/>
      <c r="D238" s="183" t="s">
        <v>243</v>
      </c>
      <c r="E238" s="43" t="s">
        <v>313</v>
      </c>
      <c r="F238" s="263">
        <v>28000</v>
      </c>
      <c r="G238" s="64"/>
      <c r="H238" s="64"/>
      <c r="I238" s="64"/>
      <c r="J238" s="64"/>
      <c r="K238" s="64"/>
      <c r="L238" s="64"/>
    </row>
    <row r="239" spans="2:12" ht="14.25" customHeight="1">
      <c r="B239" s="260"/>
      <c r="C239" s="183"/>
      <c r="D239" s="183" t="s">
        <v>245</v>
      </c>
      <c r="E239" s="43" t="s">
        <v>314</v>
      </c>
      <c r="F239" s="263">
        <v>1200</v>
      </c>
      <c r="G239" s="64"/>
      <c r="H239" s="64"/>
      <c r="I239" s="64"/>
      <c r="J239" s="64"/>
      <c r="K239" s="64"/>
      <c r="L239" s="64"/>
    </row>
    <row r="240" spans="2:12" ht="14.25" customHeight="1">
      <c r="B240" s="260"/>
      <c r="C240" s="183"/>
      <c r="D240" s="183">
        <v>4170</v>
      </c>
      <c r="E240" s="43" t="s">
        <v>179</v>
      </c>
      <c r="F240" s="263">
        <v>1000</v>
      </c>
      <c r="G240" s="64"/>
      <c r="H240" s="64"/>
      <c r="I240" s="64"/>
      <c r="J240" s="64"/>
      <c r="K240" s="64"/>
      <c r="L240" s="64"/>
    </row>
    <row r="241" spans="2:12" ht="14.25" customHeight="1">
      <c r="B241" s="260"/>
      <c r="C241" s="183"/>
      <c r="D241" s="183" t="s">
        <v>221</v>
      </c>
      <c r="E241" s="43" t="s">
        <v>315</v>
      </c>
      <c r="F241" s="263">
        <v>3000</v>
      </c>
      <c r="G241" s="64"/>
      <c r="H241" s="64"/>
      <c r="I241" s="64"/>
      <c r="J241" s="64"/>
      <c r="K241" s="64"/>
      <c r="L241" s="64"/>
    </row>
    <row r="242" spans="2:12" ht="14.25" customHeight="1">
      <c r="B242" s="260"/>
      <c r="C242" s="183"/>
      <c r="D242" s="184" t="s">
        <v>254</v>
      </c>
      <c r="E242" s="43" t="s">
        <v>180</v>
      </c>
      <c r="F242" s="263">
        <v>550</v>
      </c>
      <c r="G242" s="64"/>
      <c r="H242" s="64"/>
      <c r="I242" s="64"/>
      <c r="J242" s="64"/>
      <c r="K242" s="64"/>
      <c r="L242" s="64"/>
    </row>
    <row r="243" spans="2:12" ht="14.25" customHeight="1">
      <c r="B243" s="260"/>
      <c r="C243" s="183"/>
      <c r="D243" s="184" t="s">
        <v>255</v>
      </c>
      <c r="E243" s="43" t="s">
        <v>181</v>
      </c>
      <c r="F243" s="263">
        <v>300</v>
      </c>
      <c r="G243" s="64"/>
      <c r="H243" s="64"/>
      <c r="I243" s="64"/>
      <c r="J243" s="64"/>
      <c r="K243" s="64"/>
      <c r="L243" s="64"/>
    </row>
    <row r="244" spans="2:12" ht="14.25" customHeight="1">
      <c r="B244" s="260"/>
      <c r="C244" s="183"/>
      <c r="D244" s="183" t="s">
        <v>316</v>
      </c>
      <c r="E244" s="43" t="s">
        <v>182</v>
      </c>
      <c r="F244" s="263">
        <v>100</v>
      </c>
      <c r="G244" s="64"/>
      <c r="H244" s="64"/>
      <c r="I244" s="64"/>
      <c r="J244" s="64"/>
      <c r="K244" s="64"/>
      <c r="L244" s="64"/>
    </row>
    <row r="245" spans="2:12" ht="14.25" customHeight="1">
      <c r="B245" s="260"/>
      <c r="C245" s="183"/>
      <c r="D245" s="183" t="s">
        <v>172</v>
      </c>
      <c r="E245" s="43" t="s">
        <v>267</v>
      </c>
      <c r="F245" s="263">
        <v>9500</v>
      </c>
      <c r="G245" s="64"/>
      <c r="H245" s="64"/>
      <c r="I245" s="64"/>
      <c r="J245" s="64"/>
      <c r="K245" s="64"/>
      <c r="L245" s="64"/>
    </row>
    <row r="246" spans="2:12" ht="14.25" customHeight="1">
      <c r="B246" s="260"/>
      <c r="C246" s="183"/>
      <c r="D246" s="193">
        <v>4400</v>
      </c>
      <c r="E246" s="321" t="s">
        <v>412</v>
      </c>
      <c r="F246" s="263">
        <v>750</v>
      </c>
      <c r="G246" s="64"/>
      <c r="H246" s="64"/>
      <c r="I246" s="64"/>
      <c r="J246" s="64"/>
      <c r="K246" s="64"/>
      <c r="L246" s="64"/>
    </row>
    <row r="247" spans="2:12" ht="14.25" customHeight="1">
      <c r="B247" s="260"/>
      <c r="C247" s="183"/>
      <c r="D247" s="183" t="s">
        <v>249</v>
      </c>
      <c r="E247" s="43" t="s">
        <v>317</v>
      </c>
      <c r="F247" s="263">
        <v>500</v>
      </c>
      <c r="G247" s="64"/>
      <c r="H247" s="64"/>
      <c r="I247" s="64"/>
      <c r="J247" s="64"/>
      <c r="K247" s="64"/>
      <c r="L247" s="64"/>
    </row>
    <row r="248" spans="2:12" ht="14.25" customHeight="1">
      <c r="B248" s="260"/>
      <c r="C248" s="183"/>
      <c r="D248" s="183">
        <v>4430</v>
      </c>
      <c r="E248" s="43" t="s">
        <v>185</v>
      </c>
      <c r="F248" s="263">
        <v>400</v>
      </c>
      <c r="G248" s="64"/>
      <c r="H248" s="64"/>
      <c r="I248" s="64"/>
      <c r="J248" s="64"/>
      <c r="K248" s="64"/>
      <c r="L248" s="64"/>
    </row>
    <row r="249" spans="2:12" ht="23.25" customHeight="1">
      <c r="B249" s="260"/>
      <c r="C249" s="183"/>
      <c r="D249" s="183" t="s">
        <v>258</v>
      </c>
      <c r="E249" s="43" t="s">
        <v>318</v>
      </c>
      <c r="F249" s="263">
        <v>1200</v>
      </c>
      <c r="G249" s="64"/>
      <c r="H249" s="64"/>
      <c r="I249" s="64"/>
      <c r="J249" s="64"/>
      <c r="K249" s="64"/>
      <c r="L249" s="64"/>
    </row>
    <row r="250" spans="2:12" ht="14.25" customHeight="1">
      <c r="B250" s="260"/>
      <c r="C250" s="183"/>
      <c r="D250" s="193">
        <v>4700</v>
      </c>
      <c r="E250" s="43" t="s">
        <v>261</v>
      </c>
      <c r="F250" s="263">
        <v>1000</v>
      </c>
      <c r="G250" s="64"/>
      <c r="H250" s="64"/>
      <c r="I250" s="64"/>
      <c r="J250" s="64"/>
      <c r="K250" s="64"/>
      <c r="L250" s="64"/>
    </row>
    <row r="251" spans="2:12" ht="15" customHeight="1">
      <c r="B251" s="260"/>
      <c r="C251" s="183"/>
      <c r="D251" s="183" t="s">
        <v>319</v>
      </c>
      <c r="E251" s="43" t="s">
        <v>320</v>
      </c>
      <c r="F251" s="263">
        <v>800</v>
      </c>
      <c r="G251" s="64"/>
      <c r="H251" s="64"/>
      <c r="I251" s="64"/>
      <c r="J251" s="64"/>
      <c r="K251" s="64"/>
      <c r="L251" s="64"/>
    </row>
    <row r="252" spans="2:12" ht="15" customHeight="1">
      <c r="B252" s="260"/>
      <c r="C252" s="183"/>
      <c r="D252" s="183" t="s">
        <v>321</v>
      </c>
      <c r="E252" s="43" t="s">
        <v>262</v>
      </c>
      <c r="F252" s="263">
        <v>500</v>
      </c>
      <c r="G252" s="64"/>
      <c r="H252" s="64"/>
      <c r="I252" s="64"/>
      <c r="J252" s="64"/>
      <c r="K252" s="64"/>
      <c r="L252" s="64"/>
    </row>
    <row r="253" spans="2:12" ht="39.75" customHeight="1">
      <c r="B253" s="262"/>
      <c r="C253" s="441" t="s">
        <v>163</v>
      </c>
      <c r="D253" s="440"/>
      <c r="E253" s="442" t="s">
        <v>164</v>
      </c>
      <c r="F253" s="444">
        <f>F254</f>
        <v>9500</v>
      </c>
      <c r="G253" s="64"/>
      <c r="H253" s="64"/>
      <c r="I253" s="64"/>
      <c r="J253" s="64"/>
      <c r="K253" s="64"/>
      <c r="L253" s="64"/>
    </row>
    <row r="254" spans="2:12" ht="15" customHeight="1">
      <c r="B254" s="260"/>
      <c r="C254" s="183"/>
      <c r="D254" s="183">
        <v>4130</v>
      </c>
      <c r="E254" s="43" t="s">
        <v>322</v>
      </c>
      <c r="F254" s="263">
        <v>9500</v>
      </c>
      <c r="G254" s="64"/>
      <c r="H254" s="64"/>
      <c r="I254" s="64"/>
      <c r="J254" s="64"/>
      <c r="K254" s="64"/>
      <c r="L254" s="64"/>
    </row>
    <row r="255" spans="2:12" ht="26.25" customHeight="1">
      <c r="B255" s="262"/>
      <c r="C255" s="441" t="s">
        <v>165</v>
      </c>
      <c r="D255" s="440"/>
      <c r="E255" s="442" t="s">
        <v>323</v>
      </c>
      <c r="F255" s="444">
        <f>SUM(F256:F258)</f>
        <v>348300</v>
      </c>
      <c r="G255" s="64"/>
      <c r="H255" s="64"/>
      <c r="I255" s="64"/>
      <c r="J255" s="64"/>
      <c r="K255" s="64"/>
      <c r="L255" s="64"/>
    </row>
    <row r="256" spans="2:12" ht="16.5" customHeight="1">
      <c r="B256" s="260"/>
      <c r="C256" s="183"/>
      <c r="D256" s="184" t="s">
        <v>310</v>
      </c>
      <c r="E256" s="43" t="s">
        <v>516</v>
      </c>
      <c r="F256" s="263">
        <v>315300</v>
      </c>
      <c r="G256" s="64"/>
      <c r="H256" s="64"/>
      <c r="I256" s="64"/>
      <c r="J256" s="64"/>
      <c r="K256" s="64"/>
      <c r="L256" s="64"/>
    </row>
    <row r="257" spans="2:12" ht="15" customHeight="1">
      <c r="B257" s="260"/>
      <c r="C257" s="183"/>
      <c r="D257" s="183" t="s">
        <v>243</v>
      </c>
      <c r="E257" s="43" t="s">
        <v>313</v>
      </c>
      <c r="F257" s="263">
        <v>3000</v>
      </c>
      <c r="G257" s="64"/>
      <c r="H257" s="64"/>
      <c r="I257" s="64"/>
      <c r="J257" s="64"/>
      <c r="K257" s="64"/>
      <c r="L257" s="64"/>
    </row>
    <row r="258" spans="2:12" ht="24" customHeight="1">
      <c r="B258" s="260"/>
      <c r="C258" s="183"/>
      <c r="D258" s="193">
        <v>4330</v>
      </c>
      <c r="E258" s="43" t="s">
        <v>324</v>
      </c>
      <c r="F258" s="263">
        <v>30000</v>
      </c>
      <c r="G258" s="64"/>
      <c r="H258" s="64"/>
      <c r="I258" s="64"/>
      <c r="J258" s="64"/>
      <c r="K258" s="64"/>
      <c r="L258" s="64"/>
    </row>
    <row r="259" spans="2:12" ht="15.75" customHeight="1">
      <c r="B259" s="262"/>
      <c r="C259" s="441" t="s">
        <v>325</v>
      </c>
      <c r="D259" s="440"/>
      <c r="E259" s="442" t="s">
        <v>326</v>
      </c>
      <c r="F259" s="444">
        <f>F260</f>
        <v>36000</v>
      </c>
      <c r="G259" s="64"/>
      <c r="H259" s="64"/>
      <c r="I259" s="64"/>
      <c r="J259" s="64"/>
      <c r="K259" s="64"/>
      <c r="L259" s="64"/>
    </row>
    <row r="260" spans="2:12" ht="15" customHeight="1">
      <c r="B260" s="260"/>
      <c r="C260" s="183"/>
      <c r="D260" s="184" t="s">
        <v>310</v>
      </c>
      <c r="E260" s="43" t="s">
        <v>327</v>
      </c>
      <c r="F260" s="263">
        <v>36000</v>
      </c>
      <c r="G260" s="64"/>
      <c r="H260" s="64"/>
      <c r="I260" s="64"/>
      <c r="J260" s="64"/>
      <c r="K260" s="64"/>
      <c r="L260" s="64"/>
    </row>
    <row r="261" spans="2:12" ht="15" customHeight="1">
      <c r="B261" s="262"/>
      <c r="C261" s="441" t="s">
        <v>328</v>
      </c>
      <c r="D261" s="440"/>
      <c r="E261" s="442" t="s">
        <v>329</v>
      </c>
      <c r="F261" s="444">
        <f>SUM(F262:F281)</f>
        <v>499300</v>
      </c>
      <c r="G261" s="64"/>
      <c r="H261" s="64"/>
      <c r="I261" s="64"/>
      <c r="J261" s="64"/>
      <c r="K261" s="64"/>
      <c r="L261" s="64"/>
    </row>
    <row r="262" spans="2:12" ht="15" customHeight="1">
      <c r="B262" s="260"/>
      <c r="C262" s="183"/>
      <c r="D262" s="184" t="s">
        <v>175</v>
      </c>
      <c r="E262" s="43" t="s">
        <v>330</v>
      </c>
      <c r="F262" s="263">
        <v>10100</v>
      </c>
      <c r="G262" s="64"/>
      <c r="H262" s="64"/>
      <c r="I262" s="64"/>
      <c r="J262" s="64"/>
      <c r="K262" s="64"/>
      <c r="L262" s="64"/>
    </row>
    <row r="263" spans="2:12" ht="15" customHeight="1">
      <c r="B263" s="260"/>
      <c r="C263" s="183"/>
      <c r="D263" s="184" t="s">
        <v>241</v>
      </c>
      <c r="E263" s="43" t="s">
        <v>242</v>
      </c>
      <c r="F263" s="263">
        <v>328900</v>
      </c>
      <c r="G263" s="64"/>
      <c r="H263" s="64"/>
      <c r="I263" s="64"/>
      <c r="J263" s="64"/>
      <c r="K263" s="64"/>
      <c r="L263" s="64"/>
    </row>
    <row r="264" spans="2:12" ht="15" customHeight="1">
      <c r="B264" s="260"/>
      <c r="C264" s="183"/>
      <c r="D264" s="184" t="s">
        <v>253</v>
      </c>
      <c r="E264" s="43" t="s">
        <v>178</v>
      </c>
      <c r="F264" s="263">
        <v>21900</v>
      </c>
      <c r="G264" s="64"/>
      <c r="H264" s="64"/>
      <c r="I264" s="64"/>
      <c r="J264" s="64"/>
      <c r="K264" s="64"/>
      <c r="L264" s="64"/>
    </row>
    <row r="265" spans="2:12" ht="15" customHeight="1">
      <c r="B265" s="260"/>
      <c r="C265" s="183"/>
      <c r="D265" s="184" t="s">
        <v>243</v>
      </c>
      <c r="E265" s="43" t="s">
        <v>244</v>
      </c>
      <c r="F265" s="263">
        <v>55000</v>
      </c>
      <c r="G265" s="64"/>
      <c r="H265" s="64"/>
      <c r="I265" s="64"/>
      <c r="J265" s="64"/>
      <c r="K265" s="64"/>
      <c r="L265" s="64"/>
    </row>
    <row r="266" spans="2:12" ht="15" customHeight="1">
      <c r="B266" s="260"/>
      <c r="C266" s="183"/>
      <c r="D266" s="184" t="s">
        <v>245</v>
      </c>
      <c r="E266" s="43" t="s">
        <v>246</v>
      </c>
      <c r="F266" s="263">
        <v>8400</v>
      </c>
      <c r="G266" s="64"/>
      <c r="H266" s="64"/>
      <c r="I266" s="64"/>
      <c r="J266" s="64"/>
      <c r="K266" s="64"/>
      <c r="L266" s="64"/>
    </row>
    <row r="267" spans="2:12" ht="15" customHeight="1">
      <c r="B267" s="260"/>
      <c r="C267" s="183"/>
      <c r="D267" s="183">
        <v>4170</v>
      </c>
      <c r="E267" s="43" t="s">
        <v>179</v>
      </c>
      <c r="F267" s="263">
        <v>3300</v>
      </c>
      <c r="G267" s="64"/>
      <c r="H267" s="64"/>
      <c r="I267" s="64"/>
      <c r="J267" s="64"/>
      <c r="K267" s="64"/>
      <c r="L267" s="64"/>
    </row>
    <row r="268" spans="2:12" ht="15" customHeight="1">
      <c r="B268" s="260"/>
      <c r="C268" s="183"/>
      <c r="D268" s="184" t="s">
        <v>221</v>
      </c>
      <c r="E268" s="43" t="s">
        <v>174</v>
      </c>
      <c r="F268" s="263">
        <v>14700</v>
      </c>
      <c r="G268" s="64"/>
      <c r="H268" s="64"/>
      <c r="I268" s="64"/>
      <c r="J268" s="64"/>
      <c r="K268" s="64"/>
      <c r="L268" s="64"/>
    </row>
    <row r="269" spans="2:12" ht="15" customHeight="1">
      <c r="B269" s="260"/>
      <c r="C269" s="183"/>
      <c r="D269" s="184" t="s">
        <v>254</v>
      </c>
      <c r="E269" s="43" t="s">
        <v>180</v>
      </c>
      <c r="F269" s="263">
        <v>4200</v>
      </c>
      <c r="G269" s="64"/>
      <c r="H269" s="64"/>
      <c r="I269" s="64"/>
      <c r="J269" s="64"/>
      <c r="K269" s="64"/>
      <c r="L269" s="64"/>
    </row>
    <row r="270" spans="2:12" ht="15" customHeight="1">
      <c r="B270" s="260"/>
      <c r="C270" s="183"/>
      <c r="D270" s="184" t="s">
        <v>255</v>
      </c>
      <c r="E270" s="43" t="s">
        <v>181</v>
      </c>
      <c r="F270" s="263">
        <v>5000</v>
      </c>
      <c r="G270" s="64"/>
      <c r="H270" s="64"/>
      <c r="I270" s="64"/>
      <c r="J270" s="64"/>
      <c r="K270" s="64"/>
      <c r="L270" s="64"/>
    </row>
    <row r="271" spans="2:12" ht="15" customHeight="1">
      <c r="B271" s="260"/>
      <c r="C271" s="183"/>
      <c r="D271" s="183" t="s">
        <v>316</v>
      </c>
      <c r="E271" s="43" t="s">
        <v>182</v>
      </c>
      <c r="F271" s="263">
        <v>1000</v>
      </c>
      <c r="G271" s="64"/>
      <c r="H271" s="64"/>
      <c r="I271" s="64"/>
      <c r="J271" s="64"/>
      <c r="K271" s="64"/>
      <c r="L271" s="64"/>
    </row>
    <row r="272" spans="2:12" ht="15" customHeight="1">
      <c r="B272" s="260"/>
      <c r="C272" s="183"/>
      <c r="D272" s="184" t="s">
        <v>172</v>
      </c>
      <c r="E272" s="43" t="s">
        <v>173</v>
      </c>
      <c r="F272" s="263">
        <v>11200</v>
      </c>
      <c r="G272" s="64"/>
      <c r="H272" s="64"/>
      <c r="I272" s="64"/>
      <c r="J272" s="64"/>
      <c r="K272" s="64"/>
      <c r="L272" s="64"/>
    </row>
    <row r="273" spans="2:12" ht="15" customHeight="1">
      <c r="B273" s="260"/>
      <c r="C273" s="183"/>
      <c r="D273" s="193">
        <v>4360</v>
      </c>
      <c r="E273" s="43" t="s">
        <v>257</v>
      </c>
      <c r="F273" s="263">
        <v>3100</v>
      </c>
      <c r="G273" s="64"/>
      <c r="H273" s="64"/>
      <c r="I273" s="64"/>
      <c r="J273" s="64"/>
      <c r="K273" s="64"/>
      <c r="L273" s="64"/>
    </row>
    <row r="274" spans="2:12" ht="15" customHeight="1">
      <c r="B274" s="260"/>
      <c r="C274" s="183"/>
      <c r="D274" s="193">
        <v>4370</v>
      </c>
      <c r="E274" s="43" t="s">
        <v>183</v>
      </c>
      <c r="F274" s="263">
        <v>5400</v>
      </c>
      <c r="G274" s="64"/>
      <c r="H274" s="64"/>
      <c r="I274" s="64"/>
      <c r="J274" s="64"/>
      <c r="K274" s="64"/>
      <c r="L274" s="64"/>
    </row>
    <row r="275" spans="2:12" ht="15" customHeight="1">
      <c r="B275" s="260"/>
      <c r="C275" s="183"/>
      <c r="D275" s="193">
        <v>4400</v>
      </c>
      <c r="E275" s="321" t="s">
        <v>412</v>
      </c>
      <c r="F275" s="263">
        <v>6700</v>
      </c>
      <c r="G275" s="64"/>
      <c r="H275" s="64"/>
      <c r="I275" s="64"/>
      <c r="J275" s="64"/>
      <c r="K275" s="64"/>
      <c r="L275" s="64"/>
    </row>
    <row r="276" spans="2:12" ht="15" customHeight="1">
      <c r="B276" s="260"/>
      <c r="C276" s="183"/>
      <c r="D276" s="184" t="s">
        <v>249</v>
      </c>
      <c r="E276" s="43" t="s">
        <v>184</v>
      </c>
      <c r="F276" s="263">
        <v>1000</v>
      </c>
      <c r="G276" s="64"/>
      <c r="H276" s="64"/>
      <c r="I276" s="64"/>
      <c r="J276" s="64"/>
      <c r="K276" s="64"/>
      <c r="L276" s="64"/>
    </row>
    <row r="277" spans="2:12" ht="15" customHeight="1">
      <c r="B277" s="260"/>
      <c r="C277" s="183"/>
      <c r="D277" s="184" t="s">
        <v>230</v>
      </c>
      <c r="E277" s="43" t="s">
        <v>185</v>
      </c>
      <c r="F277" s="263">
        <v>3000</v>
      </c>
      <c r="G277" s="64"/>
      <c r="H277" s="64"/>
      <c r="I277" s="64"/>
      <c r="J277" s="64"/>
      <c r="K277" s="64"/>
      <c r="L277" s="64"/>
    </row>
    <row r="278" spans="2:12" ht="15" customHeight="1">
      <c r="B278" s="260"/>
      <c r="C278" s="183"/>
      <c r="D278" s="184" t="s">
        <v>258</v>
      </c>
      <c r="E278" s="43" t="s">
        <v>259</v>
      </c>
      <c r="F278" s="263">
        <v>9400</v>
      </c>
      <c r="G278" s="64"/>
      <c r="H278" s="64"/>
      <c r="I278" s="64"/>
      <c r="J278" s="64"/>
      <c r="K278" s="64"/>
      <c r="L278" s="64"/>
    </row>
    <row r="279" spans="2:12" ht="15" customHeight="1">
      <c r="B279" s="260"/>
      <c r="C279" s="183"/>
      <c r="D279" s="193">
        <v>4700</v>
      </c>
      <c r="E279" s="43" t="s">
        <v>261</v>
      </c>
      <c r="F279" s="263">
        <v>2000</v>
      </c>
      <c r="G279" s="64"/>
      <c r="H279" s="64"/>
      <c r="I279" s="64"/>
      <c r="J279" s="64"/>
      <c r="K279" s="64"/>
      <c r="L279" s="64"/>
    </row>
    <row r="280" spans="2:12" ht="15" customHeight="1">
      <c r="B280" s="260"/>
      <c r="C280" s="183"/>
      <c r="D280" s="183" t="s">
        <v>319</v>
      </c>
      <c r="E280" s="43" t="s">
        <v>320</v>
      </c>
      <c r="F280" s="263">
        <v>2000</v>
      </c>
      <c r="G280" s="64"/>
      <c r="H280" s="64"/>
      <c r="I280" s="64"/>
      <c r="J280" s="64"/>
      <c r="K280" s="64"/>
      <c r="L280" s="64"/>
    </row>
    <row r="281" spans="2:12" ht="15" customHeight="1">
      <c r="B281" s="260"/>
      <c r="C281" s="183"/>
      <c r="D281" s="183" t="s">
        <v>321</v>
      </c>
      <c r="E281" s="43" t="s">
        <v>262</v>
      </c>
      <c r="F281" s="263">
        <v>3000</v>
      </c>
      <c r="G281" s="64"/>
      <c r="H281" s="64"/>
      <c r="I281" s="64"/>
      <c r="J281" s="64"/>
      <c r="K281" s="64"/>
      <c r="L281" s="64"/>
    </row>
    <row r="282" spans="2:12" ht="24.75" customHeight="1">
      <c r="B282" s="262"/>
      <c r="C282" s="441" t="s">
        <v>331</v>
      </c>
      <c r="D282" s="440"/>
      <c r="E282" s="442" t="s">
        <v>332</v>
      </c>
      <c r="F282" s="444">
        <f>SUM(F283:F284)</f>
        <v>10000</v>
      </c>
      <c r="G282" s="64"/>
      <c r="H282" s="64"/>
      <c r="I282" s="64"/>
      <c r="J282" s="64"/>
      <c r="K282" s="64"/>
      <c r="L282" s="64"/>
    </row>
    <row r="283" spans="2:12" ht="15" customHeight="1">
      <c r="B283" s="260"/>
      <c r="C283" s="183"/>
      <c r="D283" s="184" t="s">
        <v>243</v>
      </c>
      <c r="E283" s="43" t="s">
        <v>244</v>
      </c>
      <c r="F283" s="263">
        <v>1500</v>
      </c>
      <c r="G283" s="64"/>
      <c r="H283" s="64"/>
      <c r="I283" s="64"/>
      <c r="J283" s="64"/>
      <c r="K283" s="64"/>
      <c r="L283" s="64"/>
    </row>
    <row r="284" spans="2:12" ht="15" customHeight="1">
      <c r="B284" s="260"/>
      <c r="C284" s="183"/>
      <c r="D284" s="183">
        <v>4170</v>
      </c>
      <c r="E284" s="43" t="s">
        <v>179</v>
      </c>
      <c r="F284" s="263">
        <v>8500</v>
      </c>
      <c r="G284" s="64"/>
      <c r="H284" s="64"/>
      <c r="I284" s="64"/>
      <c r="J284" s="64"/>
      <c r="K284" s="64"/>
      <c r="L284" s="64"/>
    </row>
    <row r="285" spans="2:12" ht="15" customHeight="1">
      <c r="B285" s="262"/>
      <c r="C285" s="441" t="s">
        <v>333</v>
      </c>
      <c r="D285" s="441"/>
      <c r="E285" s="442" t="s">
        <v>265</v>
      </c>
      <c r="F285" s="444">
        <f>F286+F287</f>
        <v>45900</v>
      </c>
      <c r="G285" s="64"/>
      <c r="H285" s="64"/>
      <c r="I285" s="64"/>
      <c r="J285" s="64"/>
      <c r="K285" s="64"/>
      <c r="L285" s="64"/>
    </row>
    <row r="286" spans="2:12" ht="15" customHeight="1">
      <c r="B286" s="264"/>
      <c r="C286" s="187"/>
      <c r="D286" s="187" t="s">
        <v>310</v>
      </c>
      <c r="E286" s="31" t="s">
        <v>177</v>
      </c>
      <c r="F286" s="265">
        <v>42800</v>
      </c>
      <c r="G286" s="64"/>
      <c r="H286" s="64"/>
      <c r="I286" s="64"/>
      <c r="J286" s="64"/>
      <c r="K286" s="64"/>
      <c r="L286" s="64"/>
    </row>
    <row r="287" spans="2:12" ht="15" customHeight="1" thickBot="1">
      <c r="B287" s="264"/>
      <c r="C287" s="187"/>
      <c r="D287" s="188" t="s">
        <v>221</v>
      </c>
      <c r="E287" s="31" t="s">
        <v>174</v>
      </c>
      <c r="F287" s="265">
        <v>3100</v>
      </c>
      <c r="G287" s="64"/>
      <c r="H287" s="64"/>
      <c r="I287" s="64"/>
      <c r="J287" s="64"/>
      <c r="K287" s="64"/>
      <c r="L287" s="64"/>
    </row>
    <row r="288" spans="2:12" ht="27" customHeight="1" thickBot="1">
      <c r="B288" s="424" t="s">
        <v>334</v>
      </c>
      <c r="C288" s="425"/>
      <c r="D288" s="425"/>
      <c r="E288" s="426" t="s">
        <v>335</v>
      </c>
      <c r="F288" s="427">
        <f>F289</f>
        <v>11380</v>
      </c>
      <c r="G288" s="64"/>
      <c r="H288" s="64"/>
      <c r="I288" s="64"/>
      <c r="J288" s="64"/>
      <c r="K288" s="64"/>
      <c r="L288" s="64"/>
    </row>
    <row r="289" spans="2:12" ht="15" customHeight="1">
      <c r="B289" s="267"/>
      <c r="C289" s="435" t="s">
        <v>336</v>
      </c>
      <c r="D289" s="435"/>
      <c r="E289" s="436" t="s">
        <v>265</v>
      </c>
      <c r="F289" s="445">
        <f>SUM(F290:F300)</f>
        <v>11380</v>
      </c>
      <c r="G289" s="64"/>
      <c r="H289" s="64"/>
      <c r="I289" s="64"/>
      <c r="J289" s="64"/>
      <c r="K289" s="64"/>
      <c r="L289" s="64"/>
    </row>
    <row r="290" spans="2:12" ht="43.5" customHeight="1">
      <c r="B290" s="264"/>
      <c r="C290" s="187"/>
      <c r="D290" s="423" t="s">
        <v>408</v>
      </c>
      <c r="E290" s="339" t="s">
        <v>413</v>
      </c>
      <c r="F290" s="265">
        <v>4000</v>
      </c>
      <c r="G290" s="64"/>
      <c r="H290" s="64"/>
      <c r="I290" s="64"/>
      <c r="J290" s="64"/>
      <c r="K290" s="64"/>
      <c r="L290" s="64"/>
    </row>
    <row r="291" spans="2:12" ht="15" customHeight="1">
      <c r="B291" s="260"/>
      <c r="C291" s="183"/>
      <c r="D291" s="352" t="s">
        <v>429</v>
      </c>
      <c r="E291" s="43" t="s">
        <v>244</v>
      </c>
      <c r="F291" s="263">
        <v>503.2</v>
      </c>
      <c r="G291" s="64"/>
      <c r="H291" s="64"/>
      <c r="I291" s="64"/>
      <c r="J291" s="64"/>
      <c r="K291" s="64"/>
      <c r="L291" s="64"/>
    </row>
    <row r="292" spans="2:12" ht="15" customHeight="1">
      <c r="B292" s="266"/>
      <c r="C292" s="189"/>
      <c r="D292" s="486" t="s">
        <v>430</v>
      </c>
      <c r="E292" s="43" t="s">
        <v>244</v>
      </c>
      <c r="F292" s="413">
        <v>88.8</v>
      </c>
      <c r="G292" s="64"/>
      <c r="H292" s="64"/>
      <c r="I292" s="64"/>
      <c r="J292" s="64"/>
      <c r="K292" s="64"/>
      <c r="L292" s="64"/>
    </row>
    <row r="293" spans="2:12" ht="15" customHeight="1">
      <c r="B293" s="260"/>
      <c r="C293" s="183"/>
      <c r="D293" s="352" t="s">
        <v>431</v>
      </c>
      <c r="E293" s="43" t="s">
        <v>246</v>
      </c>
      <c r="F293" s="263">
        <v>96.1</v>
      </c>
      <c r="G293" s="64"/>
      <c r="H293" s="64"/>
      <c r="I293" s="64"/>
      <c r="J293" s="64"/>
      <c r="K293" s="64"/>
      <c r="L293" s="64"/>
    </row>
    <row r="294" spans="2:12" ht="15" customHeight="1">
      <c r="B294" s="266"/>
      <c r="C294" s="189"/>
      <c r="D294" s="486" t="s">
        <v>432</v>
      </c>
      <c r="E294" s="43" t="s">
        <v>246</v>
      </c>
      <c r="F294" s="413">
        <v>16.9</v>
      </c>
      <c r="G294" s="64"/>
      <c r="H294" s="64"/>
      <c r="I294" s="64"/>
      <c r="J294" s="64"/>
      <c r="K294" s="64"/>
      <c r="L294" s="64"/>
    </row>
    <row r="295" spans="2:12" ht="15" customHeight="1">
      <c r="B295" s="260"/>
      <c r="C295" s="183"/>
      <c r="D295" s="352" t="s">
        <v>433</v>
      </c>
      <c r="E295" s="43" t="s">
        <v>179</v>
      </c>
      <c r="F295" s="263">
        <v>3905.8</v>
      </c>
      <c r="G295" s="64"/>
      <c r="H295" s="64"/>
      <c r="I295" s="64"/>
      <c r="J295" s="64"/>
      <c r="K295" s="64"/>
      <c r="L295" s="64"/>
    </row>
    <row r="296" spans="2:12" ht="15" customHeight="1">
      <c r="B296" s="266"/>
      <c r="C296" s="189"/>
      <c r="D296" s="486" t="s">
        <v>293</v>
      </c>
      <c r="E296" s="43" t="s">
        <v>179</v>
      </c>
      <c r="F296" s="413">
        <v>689.2</v>
      </c>
      <c r="G296" s="64"/>
      <c r="H296" s="64"/>
      <c r="I296" s="64"/>
      <c r="J296" s="64"/>
      <c r="K296" s="64"/>
      <c r="L296" s="64"/>
    </row>
    <row r="297" spans="2:12" ht="15" customHeight="1">
      <c r="B297" s="260"/>
      <c r="C297" s="183"/>
      <c r="D297" s="352" t="s">
        <v>434</v>
      </c>
      <c r="E297" s="43" t="s">
        <v>174</v>
      </c>
      <c r="F297" s="263">
        <v>1636.1</v>
      </c>
      <c r="G297" s="64"/>
      <c r="H297" s="64"/>
      <c r="I297" s="64"/>
      <c r="J297" s="64"/>
      <c r="K297" s="64"/>
      <c r="L297" s="64"/>
    </row>
    <row r="298" spans="2:12" ht="15" customHeight="1">
      <c r="B298" s="266"/>
      <c r="C298" s="189"/>
      <c r="D298" s="486" t="s">
        <v>435</v>
      </c>
      <c r="E298" s="43" t="s">
        <v>174</v>
      </c>
      <c r="F298" s="413">
        <v>289.9</v>
      </c>
      <c r="G298" s="64"/>
      <c r="H298" s="64"/>
      <c r="I298" s="64"/>
      <c r="J298" s="64"/>
      <c r="K298" s="64"/>
      <c r="L298" s="64"/>
    </row>
    <row r="299" spans="2:12" ht="15" customHeight="1">
      <c r="B299" s="260"/>
      <c r="C299" s="183"/>
      <c r="D299" s="352" t="s">
        <v>436</v>
      </c>
      <c r="E299" s="43" t="s">
        <v>173</v>
      </c>
      <c r="F299" s="263">
        <v>130.9</v>
      </c>
      <c r="G299" s="64"/>
      <c r="H299" s="64"/>
      <c r="I299" s="64"/>
      <c r="J299" s="64"/>
      <c r="K299" s="64"/>
      <c r="L299" s="64"/>
    </row>
    <row r="300" spans="2:12" ht="15" customHeight="1" thickBot="1">
      <c r="B300" s="266"/>
      <c r="C300" s="189"/>
      <c r="D300" s="486" t="s">
        <v>437</v>
      </c>
      <c r="E300" s="43" t="s">
        <v>173</v>
      </c>
      <c r="F300" s="413">
        <v>23.1</v>
      </c>
      <c r="G300" s="64"/>
      <c r="H300" s="64"/>
      <c r="I300" s="64"/>
      <c r="J300" s="64"/>
      <c r="K300" s="64"/>
      <c r="L300" s="64"/>
    </row>
    <row r="301" spans="2:12" ht="15.75" customHeight="1" thickBot="1">
      <c r="B301" s="428" t="s">
        <v>337</v>
      </c>
      <c r="C301" s="429"/>
      <c r="D301" s="429"/>
      <c r="E301" s="430" t="s">
        <v>338</v>
      </c>
      <c r="F301" s="431">
        <f>F302</f>
        <v>102200</v>
      </c>
      <c r="G301" s="64"/>
      <c r="H301" s="64"/>
      <c r="I301" s="64"/>
      <c r="J301" s="64"/>
      <c r="K301" s="64"/>
      <c r="L301" s="64"/>
    </row>
    <row r="302" spans="2:12" ht="16.5" customHeight="1">
      <c r="B302" s="259"/>
      <c r="C302" s="435" t="s">
        <v>339</v>
      </c>
      <c r="D302" s="438"/>
      <c r="E302" s="436" t="s">
        <v>340</v>
      </c>
      <c r="F302" s="445">
        <f>SUM(F303:F308)</f>
        <v>102200</v>
      </c>
      <c r="G302" s="64"/>
      <c r="H302" s="64"/>
      <c r="I302" s="64"/>
      <c r="J302" s="64"/>
      <c r="K302" s="64"/>
      <c r="L302" s="64"/>
    </row>
    <row r="303" spans="2:12" ht="15" customHeight="1">
      <c r="B303" s="260"/>
      <c r="C303" s="183"/>
      <c r="D303" s="184" t="s">
        <v>175</v>
      </c>
      <c r="E303" s="43" t="s">
        <v>176</v>
      </c>
      <c r="F303" s="263">
        <v>7400</v>
      </c>
      <c r="G303" s="64"/>
      <c r="H303" s="64"/>
      <c r="I303" s="64"/>
      <c r="J303" s="64"/>
      <c r="K303" s="64"/>
      <c r="L303" s="64"/>
    </row>
    <row r="304" spans="2:12" ht="15" customHeight="1">
      <c r="B304" s="260"/>
      <c r="C304" s="183"/>
      <c r="D304" s="184" t="s">
        <v>241</v>
      </c>
      <c r="E304" s="43" t="s">
        <v>242</v>
      </c>
      <c r="F304" s="263">
        <v>72000</v>
      </c>
      <c r="G304" s="64"/>
      <c r="H304" s="64"/>
      <c r="I304" s="64"/>
      <c r="J304" s="64"/>
      <c r="K304" s="64"/>
      <c r="L304" s="64"/>
    </row>
    <row r="305" spans="2:12" ht="15" customHeight="1">
      <c r="B305" s="260"/>
      <c r="C305" s="183"/>
      <c r="D305" s="184" t="s">
        <v>253</v>
      </c>
      <c r="E305" s="43" t="s">
        <v>178</v>
      </c>
      <c r="F305" s="263">
        <v>2800</v>
      </c>
      <c r="G305" s="64"/>
      <c r="H305" s="64"/>
      <c r="I305" s="64"/>
      <c r="J305" s="64"/>
      <c r="K305" s="64"/>
      <c r="L305" s="64"/>
    </row>
    <row r="306" spans="2:12" ht="15" customHeight="1">
      <c r="B306" s="260"/>
      <c r="C306" s="183"/>
      <c r="D306" s="184" t="s">
        <v>243</v>
      </c>
      <c r="E306" s="43" t="s">
        <v>244</v>
      </c>
      <c r="F306" s="263">
        <v>13400</v>
      </c>
      <c r="G306" s="64"/>
      <c r="H306" s="64"/>
      <c r="I306" s="64"/>
      <c r="J306" s="64"/>
      <c r="K306" s="64"/>
      <c r="L306" s="64"/>
    </row>
    <row r="307" spans="2:12" ht="15" customHeight="1">
      <c r="B307" s="260"/>
      <c r="C307" s="183"/>
      <c r="D307" s="184" t="s">
        <v>245</v>
      </c>
      <c r="E307" s="43" t="s">
        <v>246</v>
      </c>
      <c r="F307" s="263">
        <v>2000</v>
      </c>
      <c r="G307" s="64"/>
      <c r="H307" s="64"/>
      <c r="I307" s="64"/>
      <c r="J307" s="64"/>
      <c r="K307" s="64"/>
      <c r="L307" s="64"/>
    </row>
    <row r="308" spans="2:12" ht="15" customHeight="1" thickBot="1">
      <c r="B308" s="260"/>
      <c r="C308" s="183"/>
      <c r="D308" s="184" t="s">
        <v>258</v>
      </c>
      <c r="E308" s="43" t="s">
        <v>259</v>
      </c>
      <c r="F308" s="263">
        <v>4600</v>
      </c>
      <c r="G308" s="64"/>
      <c r="H308" s="64"/>
      <c r="I308" s="64"/>
      <c r="J308" s="64"/>
      <c r="K308" s="64"/>
      <c r="L308" s="64"/>
    </row>
    <row r="309" spans="2:12" ht="27" customHeight="1" thickBot="1">
      <c r="B309" s="428" t="s">
        <v>341</v>
      </c>
      <c r="C309" s="429"/>
      <c r="D309" s="429"/>
      <c r="E309" s="432" t="s">
        <v>82</v>
      </c>
      <c r="F309" s="431">
        <f>F310+F312+F314+F317+F320+F322+F325</f>
        <v>619500</v>
      </c>
      <c r="G309" s="64"/>
      <c r="H309" s="64"/>
      <c r="I309" s="64"/>
      <c r="J309" s="64"/>
      <c r="K309" s="64"/>
      <c r="L309" s="64"/>
    </row>
    <row r="310" spans="2:12" ht="15" customHeight="1">
      <c r="B310" s="487"/>
      <c r="C310" s="435" t="s">
        <v>461</v>
      </c>
      <c r="D310" s="438"/>
      <c r="E310" s="499" t="s">
        <v>462</v>
      </c>
      <c r="F310" s="488">
        <f>F311</f>
        <v>336000</v>
      </c>
      <c r="G310" s="64"/>
      <c r="H310" s="64"/>
      <c r="I310" s="64"/>
      <c r="J310" s="64"/>
      <c r="K310" s="64"/>
      <c r="L310" s="64"/>
    </row>
    <row r="311" spans="2:12" ht="15" customHeight="1">
      <c r="B311" s="342"/>
      <c r="C311" s="343"/>
      <c r="D311" s="351">
        <v>2650</v>
      </c>
      <c r="E311" s="43" t="s">
        <v>344</v>
      </c>
      <c r="F311" s="416">
        <v>336000</v>
      </c>
      <c r="G311" s="64"/>
      <c r="H311" s="64"/>
      <c r="I311" s="64"/>
      <c r="J311" s="64"/>
      <c r="K311" s="64"/>
      <c r="L311" s="64"/>
    </row>
    <row r="312" spans="2:12" ht="15" customHeight="1">
      <c r="B312" s="315"/>
      <c r="C312" s="435" t="s">
        <v>406</v>
      </c>
      <c r="D312" s="438"/>
      <c r="E312" s="436" t="s">
        <v>407</v>
      </c>
      <c r="F312" s="462">
        <f>F313</f>
        <v>2000</v>
      </c>
      <c r="G312" s="64"/>
      <c r="H312" s="64"/>
      <c r="I312" s="64"/>
      <c r="J312" s="64"/>
      <c r="K312" s="64"/>
      <c r="L312" s="64"/>
    </row>
    <row r="313" spans="2:12" ht="15" customHeight="1">
      <c r="B313" s="311"/>
      <c r="C313" s="312"/>
      <c r="D313" s="184" t="s">
        <v>172</v>
      </c>
      <c r="E313" s="43" t="s">
        <v>173</v>
      </c>
      <c r="F313" s="416">
        <v>2000</v>
      </c>
      <c r="G313" s="64"/>
      <c r="H313" s="64"/>
      <c r="I313" s="64"/>
      <c r="J313" s="64"/>
      <c r="K313" s="64"/>
      <c r="L313" s="64"/>
    </row>
    <row r="314" spans="2:12" ht="15" customHeight="1">
      <c r="B314" s="262"/>
      <c r="C314" s="441" t="s">
        <v>342</v>
      </c>
      <c r="D314" s="440"/>
      <c r="E314" s="442" t="s">
        <v>343</v>
      </c>
      <c r="F314" s="444">
        <f>F315+F316</f>
        <v>54000</v>
      </c>
      <c r="G314" s="64"/>
      <c r="H314" s="64"/>
      <c r="I314" s="64"/>
      <c r="J314" s="64"/>
      <c r="K314" s="64"/>
      <c r="L314" s="64"/>
    </row>
    <row r="315" spans="2:12" ht="15" customHeight="1">
      <c r="B315" s="262"/>
      <c r="C315" s="505"/>
      <c r="D315" s="351">
        <v>2650</v>
      </c>
      <c r="E315" s="43" t="s">
        <v>344</v>
      </c>
      <c r="F315" s="410">
        <v>46000</v>
      </c>
      <c r="G315" s="64"/>
      <c r="H315" s="64"/>
      <c r="I315" s="64"/>
      <c r="J315" s="64"/>
      <c r="K315" s="64"/>
      <c r="L315" s="64"/>
    </row>
    <row r="316" spans="2:12" ht="15" customHeight="1">
      <c r="B316" s="262"/>
      <c r="C316" s="185"/>
      <c r="D316" s="184" t="s">
        <v>221</v>
      </c>
      <c r="E316" s="43" t="s">
        <v>174</v>
      </c>
      <c r="F316" s="410">
        <v>8000</v>
      </c>
      <c r="G316" s="64"/>
      <c r="H316" s="64"/>
      <c r="I316" s="64"/>
      <c r="J316" s="64"/>
      <c r="K316" s="64"/>
      <c r="L316" s="64"/>
    </row>
    <row r="317" spans="2:12" ht="15" customHeight="1">
      <c r="B317" s="262"/>
      <c r="C317" s="441" t="s">
        <v>345</v>
      </c>
      <c r="D317" s="440"/>
      <c r="E317" s="442" t="s">
        <v>346</v>
      </c>
      <c r="F317" s="444">
        <f>F318+F319</f>
        <v>27500</v>
      </c>
      <c r="G317" s="64"/>
      <c r="H317" s="64"/>
      <c r="I317" s="64"/>
      <c r="J317" s="64"/>
      <c r="K317" s="64"/>
      <c r="L317" s="64"/>
    </row>
    <row r="318" spans="2:12" ht="15" customHeight="1">
      <c r="B318" s="260"/>
      <c r="C318" s="183"/>
      <c r="D318" s="184" t="s">
        <v>221</v>
      </c>
      <c r="E318" s="43" t="s">
        <v>174</v>
      </c>
      <c r="F318" s="263">
        <v>9000</v>
      </c>
      <c r="G318" s="64"/>
      <c r="H318" s="64"/>
      <c r="I318" s="64"/>
      <c r="J318" s="64"/>
      <c r="K318" s="64"/>
      <c r="L318" s="64"/>
    </row>
    <row r="319" spans="2:12" ht="15" customHeight="1">
      <c r="B319" s="260"/>
      <c r="C319" s="183"/>
      <c r="D319" s="184" t="s">
        <v>172</v>
      </c>
      <c r="E319" s="43" t="s">
        <v>173</v>
      </c>
      <c r="F319" s="263">
        <v>18500</v>
      </c>
      <c r="G319" s="64"/>
      <c r="H319" s="64"/>
      <c r="I319" s="64"/>
      <c r="J319" s="64"/>
      <c r="K319" s="64"/>
      <c r="L319" s="64"/>
    </row>
    <row r="320" spans="2:12" ht="15" customHeight="1">
      <c r="B320" s="260"/>
      <c r="C320" s="441" t="s">
        <v>427</v>
      </c>
      <c r="D320" s="184"/>
      <c r="E320" s="442" t="s">
        <v>428</v>
      </c>
      <c r="F320" s="444">
        <f>F321</f>
        <v>5000</v>
      </c>
      <c r="G320" s="64"/>
      <c r="H320" s="64"/>
      <c r="I320" s="64"/>
      <c r="J320" s="64"/>
      <c r="K320" s="64"/>
      <c r="L320" s="64"/>
    </row>
    <row r="321" spans="2:12" ht="15" customHeight="1">
      <c r="B321" s="260"/>
      <c r="C321" s="183"/>
      <c r="D321" s="184" t="s">
        <v>172</v>
      </c>
      <c r="E321" s="43" t="s">
        <v>173</v>
      </c>
      <c r="F321" s="263">
        <v>5000</v>
      </c>
      <c r="G321" s="64"/>
      <c r="H321" s="64"/>
      <c r="I321" s="64"/>
      <c r="J321" s="64"/>
      <c r="K321" s="64"/>
      <c r="L321" s="64"/>
    </row>
    <row r="322" spans="2:12" ht="14.25">
      <c r="B322" s="262"/>
      <c r="C322" s="441" t="s">
        <v>347</v>
      </c>
      <c r="D322" s="440"/>
      <c r="E322" s="442" t="s">
        <v>348</v>
      </c>
      <c r="F322" s="444">
        <f>F323+F324</f>
        <v>190000</v>
      </c>
      <c r="G322" s="64"/>
      <c r="H322" s="64"/>
      <c r="I322" s="64"/>
      <c r="J322" s="64"/>
      <c r="K322" s="64"/>
      <c r="L322" s="64"/>
    </row>
    <row r="323" spans="2:12" ht="15" customHeight="1">
      <c r="B323" s="260"/>
      <c r="C323" s="183"/>
      <c r="D323" s="184" t="s">
        <v>254</v>
      </c>
      <c r="E323" s="43" t="s">
        <v>180</v>
      </c>
      <c r="F323" s="263">
        <v>150000</v>
      </c>
      <c r="G323" s="64"/>
      <c r="H323" s="64"/>
      <c r="I323" s="64"/>
      <c r="J323" s="64"/>
      <c r="K323" s="64"/>
      <c r="L323" s="64"/>
    </row>
    <row r="324" spans="2:12" ht="15" customHeight="1">
      <c r="B324" s="260"/>
      <c r="C324" s="183"/>
      <c r="D324" s="184" t="s">
        <v>255</v>
      </c>
      <c r="E324" s="43" t="s">
        <v>181</v>
      </c>
      <c r="F324" s="263">
        <v>40000</v>
      </c>
      <c r="G324" s="64"/>
      <c r="H324" s="64"/>
      <c r="I324" s="64"/>
      <c r="J324" s="64"/>
      <c r="K324" s="64"/>
      <c r="L324" s="64"/>
    </row>
    <row r="325" spans="2:12" ht="15" customHeight="1">
      <c r="B325" s="260"/>
      <c r="C325" s="490" t="s">
        <v>463</v>
      </c>
      <c r="D325" s="489"/>
      <c r="E325" s="436" t="s">
        <v>265</v>
      </c>
      <c r="F325" s="485">
        <f>F326</f>
        <v>5000</v>
      </c>
      <c r="G325" s="64"/>
      <c r="H325" s="64"/>
      <c r="I325" s="64"/>
      <c r="J325" s="64"/>
      <c r="K325" s="64"/>
      <c r="L325" s="64"/>
    </row>
    <row r="326" spans="2:12" ht="13.5" thickBot="1">
      <c r="B326" s="266"/>
      <c r="C326" s="189"/>
      <c r="D326" s="184" t="s">
        <v>221</v>
      </c>
      <c r="E326" s="43" t="s">
        <v>174</v>
      </c>
      <c r="F326" s="413">
        <v>5000</v>
      </c>
      <c r="G326" s="64"/>
      <c r="H326" s="64"/>
      <c r="I326" s="64"/>
      <c r="J326" s="64"/>
      <c r="K326" s="64"/>
      <c r="L326" s="64"/>
    </row>
    <row r="327" spans="2:12" ht="26.25" customHeight="1" thickBot="1">
      <c r="B327" s="428" t="s">
        <v>205</v>
      </c>
      <c r="C327" s="429"/>
      <c r="D327" s="433"/>
      <c r="E327" s="430" t="s">
        <v>206</v>
      </c>
      <c r="F327" s="431">
        <f>F328+F330+F332+F335+F337</f>
        <v>2255000</v>
      </c>
      <c r="G327" s="64"/>
      <c r="H327" s="64"/>
      <c r="I327" s="64"/>
      <c r="J327" s="64"/>
      <c r="K327" s="64"/>
      <c r="L327" s="64"/>
    </row>
    <row r="328" spans="2:12" ht="15" customHeight="1">
      <c r="B328" s="259"/>
      <c r="C328" s="435" t="s">
        <v>349</v>
      </c>
      <c r="D328" s="438"/>
      <c r="E328" s="436" t="s">
        <v>350</v>
      </c>
      <c r="F328" s="445">
        <f>F329</f>
        <v>12000</v>
      </c>
      <c r="G328" s="64"/>
      <c r="H328" s="64"/>
      <c r="I328" s="64"/>
      <c r="J328" s="64"/>
      <c r="K328" s="64"/>
      <c r="L328" s="64"/>
    </row>
    <row r="329" spans="2:12" ht="43.5" customHeight="1">
      <c r="B329" s="260"/>
      <c r="C329" s="183"/>
      <c r="D329" s="423" t="s">
        <v>408</v>
      </c>
      <c r="E329" s="339" t="s">
        <v>413</v>
      </c>
      <c r="F329" s="263">
        <v>12000</v>
      </c>
      <c r="G329" s="64"/>
      <c r="H329" s="64"/>
      <c r="I329" s="64"/>
      <c r="J329" s="64"/>
      <c r="K329" s="64"/>
      <c r="L329" s="64"/>
    </row>
    <row r="330" spans="2:12" ht="15" customHeight="1">
      <c r="B330" s="262"/>
      <c r="C330" s="441" t="s">
        <v>351</v>
      </c>
      <c r="D330" s="452"/>
      <c r="E330" s="442" t="s">
        <v>352</v>
      </c>
      <c r="F330" s="444">
        <f>SUM(F331:F331)</f>
        <v>492000</v>
      </c>
      <c r="G330" s="64"/>
      <c r="H330" s="64"/>
      <c r="I330" s="64"/>
      <c r="J330" s="64"/>
      <c r="K330" s="64"/>
      <c r="L330" s="64"/>
    </row>
    <row r="331" spans="2:12" ht="22.5" customHeight="1">
      <c r="B331" s="260"/>
      <c r="C331" s="183"/>
      <c r="D331" s="352">
        <v>2480</v>
      </c>
      <c r="E331" s="43" t="s">
        <v>353</v>
      </c>
      <c r="F331" s="263">
        <v>492000</v>
      </c>
      <c r="G331" s="64"/>
      <c r="H331" s="64"/>
      <c r="I331" s="64"/>
      <c r="J331" s="64"/>
      <c r="K331" s="64"/>
      <c r="L331" s="64"/>
    </row>
    <row r="332" spans="2:12" ht="15" customHeight="1">
      <c r="B332" s="262"/>
      <c r="C332" s="441" t="s">
        <v>207</v>
      </c>
      <c r="D332" s="452"/>
      <c r="E332" s="442" t="s">
        <v>354</v>
      </c>
      <c r="F332" s="444">
        <f>F333+F334</f>
        <v>745000</v>
      </c>
      <c r="G332" s="64"/>
      <c r="H332" s="64"/>
      <c r="I332" s="64"/>
      <c r="J332" s="64"/>
      <c r="K332" s="64"/>
      <c r="L332" s="64"/>
    </row>
    <row r="333" spans="2:12" ht="23.25" customHeight="1">
      <c r="B333" s="260"/>
      <c r="C333" s="183"/>
      <c r="D333" s="352">
        <v>2480</v>
      </c>
      <c r="E333" s="43" t="s">
        <v>353</v>
      </c>
      <c r="F333" s="263">
        <v>165000</v>
      </c>
      <c r="G333" s="64"/>
      <c r="H333" s="64"/>
      <c r="I333" s="64"/>
      <c r="J333" s="64"/>
      <c r="K333" s="64"/>
      <c r="L333" s="64"/>
    </row>
    <row r="334" spans="2:12" ht="15" customHeight="1">
      <c r="B334" s="260"/>
      <c r="C334" s="183"/>
      <c r="D334" s="184" t="s">
        <v>216</v>
      </c>
      <c r="E334" s="43" t="s">
        <v>217</v>
      </c>
      <c r="F334" s="263">
        <v>580000</v>
      </c>
      <c r="G334" s="64"/>
      <c r="H334" s="64"/>
      <c r="I334" s="64"/>
      <c r="J334" s="64"/>
      <c r="K334" s="64"/>
      <c r="L334" s="64"/>
    </row>
    <row r="335" spans="2:12" ht="15" customHeight="1">
      <c r="B335" s="262"/>
      <c r="C335" s="441" t="s">
        <v>355</v>
      </c>
      <c r="D335" s="441"/>
      <c r="E335" s="442" t="s">
        <v>356</v>
      </c>
      <c r="F335" s="444">
        <f>F336</f>
        <v>2000</v>
      </c>
      <c r="G335" s="64"/>
      <c r="H335" s="64"/>
      <c r="I335" s="64"/>
      <c r="J335" s="64"/>
      <c r="K335" s="64"/>
      <c r="L335" s="64"/>
    </row>
    <row r="336" spans="2:12" ht="15" customHeight="1">
      <c r="B336" s="262"/>
      <c r="C336" s="185"/>
      <c r="D336" s="184" t="s">
        <v>254</v>
      </c>
      <c r="E336" s="43" t="s">
        <v>180</v>
      </c>
      <c r="F336" s="410">
        <v>2000</v>
      </c>
      <c r="G336" s="64"/>
      <c r="H336" s="64"/>
      <c r="I336" s="64"/>
      <c r="J336" s="64"/>
      <c r="K336" s="64"/>
      <c r="L336" s="64"/>
    </row>
    <row r="337" spans="2:12" ht="15" customHeight="1">
      <c r="B337" s="262"/>
      <c r="C337" s="441" t="s">
        <v>357</v>
      </c>
      <c r="D337" s="440"/>
      <c r="E337" s="442" t="s">
        <v>265</v>
      </c>
      <c r="F337" s="444">
        <f>SUM(F338:F343)</f>
        <v>1004000</v>
      </c>
      <c r="G337" s="64"/>
      <c r="H337" s="64"/>
      <c r="I337" s="64"/>
      <c r="J337" s="64"/>
      <c r="K337" s="64"/>
      <c r="L337" s="64"/>
    </row>
    <row r="338" spans="2:12" ht="15" customHeight="1">
      <c r="B338" s="260"/>
      <c r="C338" s="183"/>
      <c r="D338" s="184" t="s">
        <v>221</v>
      </c>
      <c r="E338" s="43" t="s">
        <v>174</v>
      </c>
      <c r="F338" s="263">
        <v>20000</v>
      </c>
      <c r="G338" s="64"/>
      <c r="H338" s="64"/>
      <c r="I338" s="64"/>
      <c r="J338" s="64"/>
      <c r="K338" s="64"/>
      <c r="L338" s="64"/>
    </row>
    <row r="339" spans="2:12" ht="15" customHeight="1">
      <c r="B339" s="260"/>
      <c r="C339" s="183"/>
      <c r="D339" s="184" t="s">
        <v>254</v>
      </c>
      <c r="E339" s="43" t="s">
        <v>180</v>
      </c>
      <c r="F339" s="263">
        <v>23000</v>
      </c>
      <c r="G339" s="64"/>
      <c r="H339" s="64"/>
      <c r="I339" s="64"/>
      <c r="J339" s="64"/>
      <c r="K339" s="64"/>
      <c r="L339" s="64"/>
    </row>
    <row r="340" spans="2:12" ht="15" customHeight="1">
      <c r="B340" s="260"/>
      <c r="C340" s="183"/>
      <c r="D340" s="184" t="s">
        <v>255</v>
      </c>
      <c r="E340" s="43" t="s">
        <v>181</v>
      </c>
      <c r="F340" s="263">
        <v>35000</v>
      </c>
      <c r="G340" s="64"/>
      <c r="H340" s="64"/>
      <c r="I340" s="64"/>
      <c r="J340" s="64"/>
      <c r="K340" s="64"/>
      <c r="L340" s="64"/>
    </row>
    <row r="341" spans="2:12" ht="15" customHeight="1">
      <c r="B341" s="260"/>
      <c r="C341" s="183"/>
      <c r="D341" s="184" t="s">
        <v>172</v>
      </c>
      <c r="E341" s="43" t="s">
        <v>173</v>
      </c>
      <c r="F341" s="263">
        <v>24000</v>
      </c>
      <c r="G341" s="64"/>
      <c r="H341" s="64"/>
      <c r="I341" s="64"/>
      <c r="J341" s="64"/>
      <c r="K341" s="64"/>
      <c r="L341" s="64"/>
    </row>
    <row r="342" spans="2:12" ht="15" customHeight="1">
      <c r="B342" s="260"/>
      <c r="C342" s="183"/>
      <c r="D342" s="193">
        <v>4370</v>
      </c>
      <c r="E342" s="43" t="s">
        <v>183</v>
      </c>
      <c r="F342" s="263">
        <v>2000</v>
      </c>
      <c r="G342" s="64"/>
      <c r="H342" s="64"/>
      <c r="I342" s="64"/>
      <c r="J342" s="64"/>
      <c r="K342" s="64"/>
      <c r="L342" s="64"/>
    </row>
    <row r="343" spans="2:12" ht="15" customHeight="1" thickBot="1">
      <c r="B343" s="266"/>
      <c r="C343" s="189"/>
      <c r="D343" s="317" t="s">
        <v>216</v>
      </c>
      <c r="E343" s="318" t="s">
        <v>217</v>
      </c>
      <c r="F343" s="413">
        <v>900000</v>
      </c>
      <c r="G343" s="64"/>
      <c r="H343" s="64"/>
      <c r="I343" s="64"/>
      <c r="J343" s="64"/>
      <c r="K343" s="64"/>
      <c r="L343" s="64"/>
    </row>
    <row r="344" spans="2:12" ht="15.75" customHeight="1" thickBot="1">
      <c r="B344" s="404" t="s">
        <v>209</v>
      </c>
      <c r="C344" s="405"/>
      <c r="D344" s="405"/>
      <c r="E344" s="407" t="s">
        <v>210</v>
      </c>
      <c r="F344" s="419">
        <f>F345+F347</f>
        <v>220000</v>
      </c>
      <c r="G344" s="64"/>
      <c r="H344" s="64"/>
      <c r="I344" s="64"/>
      <c r="J344" s="64"/>
      <c r="K344" s="64"/>
      <c r="L344" s="64"/>
    </row>
    <row r="345" spans="2:12" ht="15" customHeight="1">
      <c r="B345" s="259"/>
      <c r="C345" s="435" t="s">
        <v>211</v>
      </c>
      <c r="D345" s="438"/>
      <c r="E345" s="436" t="s">
        <v>358</v>
      </c>
      <c r="F345" s="445">
        <f>F346</f>
        <v>110000</v>
      </c>
      <c r="G345" s="64"/>
      <c r="H345" s="64"/>
      <c r="I345" s="64"/>
      <c r="J345" s="64"/>
      <c r="K345" s="64"/>
      <c r="L345" s="64"/>
    </row>
    <row r="346" spans="2:12" ht="22.5" customHeight="1">
      <c r="B346" s="260"/>
      <c r="C346" s="183"/>
      <c r="D346" s="352">
        <v>2480</v>
      </c>
      <c r="E346" s="43" t="s">
        <v>353</v>
      </c>
      <c r="F346" s="263">
        <v>110000</v>
      </c>
      <c r="G346" s="64"/>
      <c r="H346" s="64"/>
      <c r="I346" s="64"/>
      <c r="J346" s="64"/>
      <c r="K346" s="64"/>
      <c r="L346" s="64"/>
    </row>
    <row r="347" spans="2:12" ht="15" customHeight="1">
      <c r="B347" s="260"/>
      <c r="C347" s="441" t="s">
        <v>359</v>
      </c>
      <c r="D347" s="452"/>
      <c r="E347" s="442" t="s">
        <v>360</v>
      </c>
      <c r="F347" s="444">
        <f>F348</f>
        <v>110000</v>
      </c>
      <c r="G347" s="64"/>
      <c r="H347" s="64"/>
      <c r="I347" s="64"/>
      <c r="J347" s="64"/>
      <c r="K347" s="64"/>
      <c r="L347" s="64"/>
    </row>
    <row r="348" spans="2:12" ht="43.5" customHeight="1">
      <c r="B348" s="260"/>
      <c r="C348" s="183"/>
      <c r="D348" s="423" t="s">
        <v>408</v>
      </c>
      <c r="E348" s="339" t="s">
        <v>413</v>
      </c>
      <c r="F348" s="263">
        <v>110000</v>
      </c>
      <c r="G348" s="64"/>
      <c r="H348" s="64"/>
      <c r="I348" s="64"/>
      <c r="J348" s="64"/>
      <c r="K348" s="64"/>
      <c r="L348" s="64"/>
    </row>
    <row r="349" spans="2:12" s="199" customFormat="1" ht="4.5" customHeight="1" thickBot="1">
      <c r="B349" s="268"/>
      <c r="C349" s="196"/>
      <c r="D349" s="196"/>
      <c r="E349" s="197"/>
      <c r="F349" s="269"/>
      <c r="G349" s="198"/>
      <c r="H349" s="198"/>
      <c r="I349" s="198"/>
      <c r="J349" s="198"/>
      <c r="K349" s="198"/>
      <c r="L349" s="198"/>
    </row>
    <row r="350" spans="2:12" ht="17.25" customHeight="1" thickBot="1">
      <c r="B350" s="200"/>
      <c r="C350" s="201"/>
      <c r="D350" s="202"/>
      <c r="E350" s="203" t="s">
        <v>361</v>
      </c>
      <c r="F350" s="101">
        <f>F10+F19+F29+F32+F38+F41+F79+F82+F90+F94+F97+F214+F232+F288+F301+F309+F327+F344</f>
        <v>22541483</v>
      </c>
      <c r="G350" s="64"/>
      <c r="H350" s="64"/>
      <c r="I350" s="64"/>
      <c r="J350" s="64"/>
      <c r="K350" s="64"/>
      <c r="L350" s="64"/>
    </row>
    <row r="351" spans="2:12" ht="26.25" customHeight="1">
      <c r="B351" s="204"/>
      <c r="C351" s="204"/>
      <c r="D351" s="205"/>
      <c r="E351" s="206"/>
      <c r="F351" s="129"/>
      <c r="G351" s="64"/>
      <c r="H351" s="64"/>
      <c r="I351" s="64"/>
      <c r="J351" s="64"/>
      <c r="K351" s="64"/>
      <c r="L351" s="64"/>
    </row>
    <row r="352" spans="2:12" ht="26.25" customHeight="1">
      <c r="B352" s="204"/>
      <c r="C352" s="204"/>
      <c r="D352" s="205"/>
      <c r="E352" s="206"/>
      <c r="F352" s="129"/>
      <c r="G352" s="64"/>
      <c r="H352" s="64"/>
      <c r="I352" s="64"/>
      <c r="J352" s="64"/>
      <c r="K352" s="64"/>
      <c r="L352" s="64"/>
    </row>
    <row r="353" spans="2:12" ht="26.25" customHeight="1">
      <c r="B353" s="204"/>
      <c r="C353" s="204"/>
      <c r="D353" s="205"/>
      <c r="E353" s="206"/>
      <c r="F353" s="129"/>
      <c r="G353" s="64"/>
      <c r="H353" s="64"/>
      <c r="I353" s="64"/>
      <c r="J353" s="64"/>
      <c r="K353" s="64"/>
      <c r="L353" s="64"/>
    </row>
    <row r="354" spans="2:12" ht="26.25" customHeight="1">
      <c r="B354" s="204"/>
      <c r="C354" s="204"/>
      <c r="D354" s="205"/>
      <c r="E354" s="206"/>
      <c r="F354" s="129"/>
      <c r="G354" s="64"/>
      <c r="H354" s="64"/>
      <c r="I354" s="64"/>
      <c r="J354" s="64"/>
      <c r="K354" s="64"/>
      <c r="L354" s="64"/>
    </row>
    <row r="355" spans="2:12" ht="26.25" customHeight="1">
      <c r="B355" s="204"/>
      <c r="C355" s="204"/>
      <c r="D355" s="205"/>
      <c r="E355" s="206"/>
      <c r="F355" s="129"/>
      <c r="G355" s="64"/>
      <c r="H355" s="64"/>
      <c r="I355" s="64"/>
      <c r="J355" s="64"/>
      <c r="K355" s="64"/>
      <c r="L355" s="64"/>
    </row>
    <row r="356" spans="2:12" ht="14.25">
      <c r="B356" s="204"/>
      <c r="C356" s="204"/>
      <c r="D356" s="205"/>
      <c r="E356" s="206"/>
      <c r="F356" s="129"/>
      <c r="G356" s="64"/>
      <c r="H356" s="64"/>
      <c r="I356" s="64"/>
      <c r="J356" s="64"/>
      <c r="K356" s="64"/>
      <c r="L356" s="64"/>
    </row>
    <row r="357" spans="2:12" ht="27" customHeight="1">
      <c r="B357" s="204"/>
      <c r="C357" s="204"/>
      <c r="D357" s="205"/>
      <c r="E357" s="206"/>
      <c r="F357" s="129"/>
      <c r="G357" s="64"/>
      <c r="H357" s="64"/>
      <c r="I357" s="64"/>
      <c r="J357" s="64"/>
      <c r="K357" s="64"/>
      <c r="L357" s="64"/>
    </row>
    <row r="358" spans="2:12" ht="25.5" customHeight="1">
      <c r="B358" s="204"/>
      <c r="C358" s="204"/>
      <c r="D358" s="205"/>
      <c r="E358" s="206"/>
      <c r="F358" s="129"/>
      <c r="G358" s="64"/>
      <c r="H358" s="64"/>
      <c r="I358" s="64"/>
      <c r="J358" s="64"/>
      <c r="K358" s="64"/>
      <c r="L358" s="64"/>
    </row>
    <row r="359" spans="2:12" ht="14.25">
      <c r="B359" s="204"/>
      <c r="C359" s="204"/>
      <c r="D359" s="205"/>
      <c r="E359" s="206"/>
      <c r="F359" s="129"/>
      <c r="G359" s="64"/>
      <c r="H359" s="64"/>
      <c r="I359" s="64"/>
      <c r="J359" s="64"/>
      <c r="K359" s="64"/>
      <c r="L359" s="64"/>
    </row>
    <row r="360" spans="2:12" ht="12.75"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</row>
    <row r="361" spans="2:12" ht="12.75"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</row>
    <row r="362" spans="2:12" ht="12.75"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</row>
    <row r="363" spans="2:12" ht="12.75"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</row>
    <row r="364" spans="2:12" ht="12.75"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</row>
    <row r="365" spans="2:12" ht="12.75"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</row>
    <row r="366" spans="2:12" ht="12.75"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</row>
    <row r="367" spans="2:12" ht="12.75"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</row>
    <row r="368" spans="2:12" ht="12.75"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</row>
    <row r="369" spans="2:12" ht="12.75"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</row>
    <row r="370" spans="2:12" ht="12.75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</row>
    <row r="371" spans="2:12" ht="12.75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</row>
    <row r="372" spans="2:12" ht="12.75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</row>
    <row r="373" spans="2:12" ht="12.75"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</row>
    <row r="374" spans="2:12" ht="12.75"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</row>
    <row r="375" spans="2:12" ht="12.75"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</row>
    <row r="376" spans="2:12" ht="12.75"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</row>
    <row r="377" spans="2:12" ht="12.75"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</row>
    <row r="378" spans="2:10" ht="12.75">
      <c r="B378" s="64"/>
      <c r="C378" s="64"/>
      <c r="D378" s="64"/>
      <c r="E378" s="64"/>
      <c r="F378" s="64"/>
      <c r="G378" s="64"/>
      <c r="H378" s="64"/>
      <c r="I378" s="64"/>
      <c r="J378" s="64"/>
    </row>
    <row r="379" spans="2:10" ht="12.75">
      <c r="B379" s="64"/>
      <c r="C379" s="64"/>
      <c r="D379" s="64"/>
      <c r="E379" s="64"/>
      <c r="F379" s="64"/>
      <c r="G379" s="64"/>
      <c r="H379" s="64"/>
      <c r="I379" s="64"/>
      <c r="J379" s="64"/>
    </row>
    <row r="380" spans="2:10" ht="12.75">
      <c r="B380" s="64"/>
      <c r="C380" s="64"/>
      <c r="D380" s="64"/>
      <c r="E380" s="64"/>
      <c r="F380" s="64"/>
      <c r="G380" s="64"/>
      <c r="H380" s="64"/>
      <c r="I380" s="64"/>
      <c r="J380" s="64"/>
    </row>
    <row r="381" spans="2:10" ht="12.75">
      <c r="B381" s="64"/>
      <c r="C381" s="64"/>
      <c r="D381" s="64"/>
      <c r="E381" s="64"/>
      <c r="F381" s="64"/>
      <c r="G381" s="64"/>
      <c r="H381" s="64"/>
      <c r="I381" s="64"/>
      <c r="J381" s="64"/>
    </row>
    <row r="382" spans="2:10" ht="12.75">
      <c r="B382" s="64"/>
      <c r="C382" s="64"/>
      <c r="D382" s="64"/>
      <c r="E382" s="64"/>
      <c r="F382" s="64"/>
      <c r="G382" s="64"/>
      <c r="H382" s="64"/>
      <c r="I382" s="64"/>
      <c r="J382" s="64"/>
    </row>
    <row r="383" spans="2:10" ht="12.75">
      <c r="B383" s="64"/>
      <c r="C383" s="64"/>
      <c r="D383" s="64"/>
      <c r="E383" s="64"/>
      <c r="F383" s="64"/>
      <c r="G383" s="64"/>
      <c r="H383" s="64"/>
      <c r="I383" s="64"/>
      <c r="J383" s="64"/>
    </row>
    <row r="384" spans="2:10" ht="12.75">
      <c r="B384" s="64"/>
      <c r="C384" s="64"/>
      <c r="D384" s="64"/>
      <c r="E384" s="64"/>
      <c r="F384" s="64"/>
      <c r="G384" s="64"/>
      <c r="H384" s="64"/>
      <c r="I384" s="64"/>
      <c r="J384" s="64"/>
    </row>
    <row r="385" spans="2:10" ht="12.75">
      <c r="B385" s="64"/>
      <c r="C385" s="64"/>
      <c r="D385" s="64"/>
      <c r="E385" s="64"/>
      <c r="F385" s="64"/>
      <c r="G385" s="64"/>
      <c r="H385" s="64"/>
      <c r="I385" s="64"/>
      <c r="J385" s="64"/>
    </row>
    <row r="386" spans="2:10" ht="12.75">
      <c r="B386" s="64"/>
      <c r="C386" s="64"/>
      <c r="D386" s="64"/>
      <c r="E386" s="64"/>
      <c r="F386" s="64"/>
      <c r="G386" s="64"/>
      <c r="H386" s="64"/>
      <c r="I386" s="64"/>
      <c r="J386" s="64"/>
    </row>
    <row r="387" spans="2:10" ht="12.75">
      <c r="B387" s="64"/>
      <c r="C387" s="64"/>
      <c r="D387" s="64"/>
      <c r="E387" s="64"/>
      <c r="F387" s="64"/>
      <c r="G387" s="64"/>
      <c r="H387" s="64"/>
      <c r="I387" s="64"/>
      <c r="J387" s="64"/>
    </row>
    <row r="388" spans="2:10" ht="12.75">
      <c r="B388" s="64"/>
      <c r="C388" s="64"/>
      <c r="D388" s="64"/>
      <c r="E388" s="64"/>
      <c r="F388" s="64"/>
      <c r="G388" s="64"/>
      <c r="H388" s="64"/>
      <c r="I388" s="64"/>
      <c r="J388" s="64"/>
    </row>
    <row r="389" spans="2:10" ht="12.75">
      <c r="B389" s="64"/>
      <c r="C389" s="64"/>
      <c r="D389" s="64"/>
      <c r="E389" s="64"/>
      <c r="F389" s="64"/>
      <c r="G389" s="64"/>
      <c r="H389" s="64"/>
      <c r="I389" s="64"/>
      <c r="J389" s="64"/>
    </row>
    <row r="390" spans="2:10" ht="12.75">
      <c r="B390" s="64"/>
      <c r="C390" s="64"/>
      <c r="D390" s="64"/>
      <c r="E390" s="64"/>
      <c r="F390" s="64"/>
      <c r="G390" s="64"/>
      <c r="H390" s="64"/>
      <c r="I390" s="64"/>
      <c r="J390" s="64"/>
    </row>
    <row r="391" spans="2:10" ht="12.75">
      <c r="B391" s="64"/>
      <c r="C391" s="64"/>
      <c r="D391" s="64"/>
      <c r="E391" s="64"/>
      <c r="F391" s="64"/>
      <c r="G391" s="64"/>
      <c r="H391" s="64"/>
      <c r="I391" s="64"/>
      <c r="J391" s="64"/>
    </row>
    <row r="392" spans="2:10" ht="12.75">
      <c r="B392" s="64"/>
      <c r="C392" s="64"/>
      <c r="D392" s="64"/>
      <c r="E392" s="64"/>
      <c r="F392" s="64"/>
      <c r="G392" s="64"/>
      <c r="H392" s="64"/>
      <c r="I392" s="64"/>
      <c r="J392" s="64"/>
    </row>
    <row r="393" spans="2:10" ht="12.75">
      <c r="B393" s="64"/>
      <c r="C393" s="64"/>
      <c r="D393" s="64"/>
      <c r="E393" s="64"/>
      <c r="F393" s="64"/>
      <c r="G393" s="64"/>
      <c r="H393" s="64"/>
      <c r="I393" s="64"/>
      <c r="J393" s="64"/>
    </row>
    <row r="394" spans="2:10" ht="12.75">
      <c r="B394" s="64"/>
      <c r="C394" s="64"/>
      <c r="D394" s="64"/>
      <c r="E394" s="64"/>
      <c r="F394" s="64"/>
      <c r="G394" s="64"/>
      <c r="H394" s="64"/>
      <c r="I394" s="64"/>
      <c r="J394" s="64"/>
    </row>
    <row r="395" spans="2:10" ht="12.75">
      <c r="B395" s="64"/>
      <c r="C395" s="64"/>
      <c r="D395" s="64"/>
      <c r="E395" s="64"/>
      <c r="F395" s="64"/>
      <c r="G395" s="64"/>
      <c r="H395" s="64"/>
      <c r="I395" s="64"/>
      <c r="J395" s="64"/>
    </row>
    <row r="396" spans="2:10" ht="12.75">
      <c r="B396" s="64"/>
      <c r="C396" s="64"/>
      <c r="D396" s="64"/>
      <c r="E396" s="64"/>
      <c r="F396" s="64"/>
      <c r="G396" s="64"/>
      <c r="H396" s="64"/>
      <c r="I396" s="64"/>
      <c r="J396" s="64"/>
    </row>
    <row r="397" spans="2:10" ht="12.75">
      <c r="B397" s="64"/>
      <c r="C397" s="64"/>
      <c r="D397" s="64"/>
      <c r="E397" s="64"/>
      <c r="F397" s="64"/>
      <c r="G397" s="64"/>
      <c r="H397" s="64"/>
      <c r="I397" s="64"/>
      <c r="J397" s="64"/>
    </row>
    <row r="398" spans="2:10" ht="12.75">
      <c r="B398" s="64"/>
      <c r="C398" s="64"/>
      <c r="D398" s="64"/>
      <c r="E398" s="64"/>
      <c r="F398" s="64"/>
      <c r="G398" s="64"/>
      <c r="H398" s="64"/>
      <c r="I398" s="64"/>
      <c r="J398" s="64"/>
    </row>
    <row r="399" spans="2:10" ht="12.75">
      <c r="B399" s="64"/>
      <c r="C399" s="64"/>
      <c r="D399" s="64"/>
      <c r="E399" s="64"/>
      <c r="F399" s="64"/>
      <c r="G399" s="64"/>
      <c r="H399" s="64"/>
      <c r="I399" s="64"/>
      <c r="J399" s="64"/>
    </row>
    <row r="400" spans="2:10" ht="12.75">
      <c r="B400" s="64"/>
      <c r="C400" s="64"/>
      <c r="D400" s="64"/>
      <c r="E400" s="64"/>
      <c r="F400" s="64"/>
      <c r="G400" s="64"/>
      <c r="H400" s="64"/>
      <c r="I400" s="64"/>
      <c r="J400" s="64"/>
    </row>
    <row r="401" spans="2:10" ht="12.75">
      <c r="B401" s="64"/>
      <c r="C401" s="64"/>
      <c r="D401" s="64"/>
      <c r="E401" s="64"/>
      <c r="F401" s="64"/>
      <c r="G401" s="64"/>
      <c r="H401" s="64"/>
      <c r="I401" s="64"/>
      <c r="J401" s="64"/>
    </row>
    <row r="402" spans="2:10" ht="12.75">
      <c r="B402" s="64"/>
      <c r="C402" s="64"/>
      <c r="D402" s="64"/>
      <c r="E402" s="64"/>
      <c r="F402" s="64"/>
      <c r="G402" s="64"/>
      <c r="H402" s="64"/>
      <c r="I402" s="64"/>
      <c r="J402" s="64"/>
    </row>
    <row r="403" spans="2:10" ht="12.75">
      <c r="B403" s="64"/>
      <c r="C403" s="64"/>
      <c r="D403" s="64"/>
      <c r="E403" s="64"/>
      <c r="F403" s="64"/>
      <c r="G403" s="64"/>
      <c r="H403" s="64"/>
      <c r="I403" s="64"/>
      <c r="J403" s="64"/>
    </row>
    <row r="404" spans="2:10" ht="12.75">
      <c r="B404" s="64"/>
      <c r="C404" s="64"/>
      <c r="D404" s="64"/>
      <c r="E404" s="64"/>
      <c r="F404" s="64"/>
      <c r="G404" s="64"/>
      <c r="H404" s="64"/>
      <c r="I404" s="64"/>
      <c r="J404" s="64"/>
    </row>
    <row r="405" spans="2:10" ht="12.75">
      <c r="B405" s="64"/>
      <c r="C405" s="64"/>
      <c r="D405" s="64"/>
      <c r="E405" s="64"/>
      <c r="F405" s="64"/>
      <c r="G405" s="64"/>
      <c r="H405" s="64"/>
      <c r="I405" s="64"/>
      <c r="J405" s="64"/>
    </row>
    <row r="406" spans="2:10" ht="12.75">
      <c r="B406" s="64"/>
      <c r="C406" s="64"/>
      <c r="D406" s="64"/>
      <c r="E406" s="64"/>
      <c r="F406" s="64"/>
      <c r="G406" s="64"/>
      <c r="H406" s="64"/>
      <c r="I406" s="64"/>
      <c r="J406" s="64"/>
    </row>
    <row r="407" spans="2:10" ht="12.75">
      <c r="B407" s="64"/>
      <c r="C407" s="64"/>
      <c r="D407" s="64"/>
      <c r="E407" s="64"/>
      <c r="F407" s="64"/>
      <c r="G407" s="64"/>
      <c r="H407" s="64"/>
      <c r="I407" s="64"/>
      <c r="J407" s="64"/>
    </row>
    <row r="408" spans="2:10" ht="12.75">
      <c r="B408" s="64"/>
      <c r="C408" s="64"/>
      <c r="D408" s="64"/>
      <c r="E408" s="64"/>
      <c r="F408" s="64"/>
      <c r="G408" s="64"/>
      <c r="H408" s="64"/>
      <c r="I408" s="64"/>
      <c r="J408" s="64"/>
    </row>
    <row r="409" spans="2:10" ht="12.75">
      <c r="B409" s="64"/>
      <c r="C409" s="64"/>
      <c r="D409" s="64"/>
      <c r="E409" s="64"/>
      <c r="F409" s="64"/>
      <c r="G409" s="64"/>
      <c r="H409" s="64"/>
      <c r="I409" s="64"/>
      <c r="J409" s="64"/>
    </row>
    <row r="410" spans="2:10" ht="12.75">
      <c r="B410" s="64"/>
      <c r="C410" s="64"/>
      <c r="D410" s="64"/>
      <c r="E410" s="64"/>
      <c r="F410" s="64"/>
      <c r="G410" s="64"/>
      <c r="H410" s="64"/>
      <c r="I410" s="64"/>
      <c r="J410" s="64"/>
    </row>
    <row r="411" spans="2:10" ht="12.75">
      <c r="B411" s="64"/>
      <c r="C411" s="64"/>
      <c r="D411" s="64"/>
      <c r="E411" s="64"/>
      <c r="F411" s="64"/>
      <c r="G411" s="64"/>
      <c r="H411" s="64"/>
      <c r="I411" s="64"/>
      <c r="J411" s="64"/>
    </row>
    <row r="412" spans="2:10" ht="12.75">
      <c r="B412" s="64"/>
      <c r="C412" s="64"/>
      <c r="D412" s="64"/>
      <c r="E412" s="64"/>
      <c r="F412" s="64"/>
      <c r="G412" s="64"/>
      <c r="H412" s="64"/>
      <c r="I412" s="64"/>
      <c r="J412" s="64"/>
    </row>
    <row r="413" spans="2:10" ht="12.75">
      <c r="B413" s="64"/>
      <c r="C413" s="64"/>
      <c r="D413" s="64"/>
      <c r="E413" s="64"/>
      <c r="F413" s="64"/>
      <c r="G413" s="64"/>
      <c r="H413" s="64"/>
      <c r="I413" s="64"/>
      <c r="J413" s="64"/>
    </row>
  </sheetData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0"/>
  <sheetViews>
    <sheetView workbookViewId="0" topLeftCell="A1">
      <selection activeCell="J31" sqref="J31"/>
    </sheetView>
  </sheetViews>
  <sheetFormatPr defaultColWidth="9.140625" defaultRowHeight="12.75"/>
  <cols>
    <col min="1" max="1" width="6.57421875" style="48" customWidth="1"/>
    <col min="2" max="2" width="5.28125" style="48" bestFit="1" customWidth="1"/>
    <col min="3" max="3" width="7.00390625" style="48" bestFit="1" customWidth="1"/>
    <col min="4" max="4" width="5.57421875" style="48" customWidth="1"/>
    <col min="5" max="5" width="47.8515625" style="48" customWidth="1"/>
    <col min="6" max="6" width="17.28125" style="48" customWidth="1"/>
    <col min="7" max="7" width="9.7109375" style="48" customWidth="1"/>
    <col min="8" max="8" width="7.8515625" style="48" customWidth="1"/>
    <col min="9" max="9" width="8.8515625" style="48" customWidth="1"/>
    <col min="10" max="16384" width="9.140625" style="48" customWidth="1"/>
  </cols>
  <sheetData>
    <row r="1" spans="5:9" ht="12.75">
      <c r="E1" s="208" t="s">
        <v>750</v>
      </c>
      <c r="G1" s="382"/>
      <c r="H1" s="382"/>
      <c r="I1" s="382"/>
    </row>
    <row r="2" spans="3:9" ht="12.75">
      <c r="C2" s="504"/>
      <c r="E2" t="s">
        <v>517</v>
      </c>
      <c r="G2" s="382"/>
      <c r="H2" s="382"/>
      <c r="I2" s="382"/>
    </row>
    <row r="3" spans="5:9" ht="12.75">
      <c r="E3" t="s">
        <v>518</v>
      </c>
      <c r="G3" s="382"/>
      <c r="H3" s="382"/>
      <c r="I3" s="382"/>
    </row>
    <row r="4" ht="18.75">
      <c r="E4" s="465"/>
    </row>
    <row r="5" ht="13.5" customHeight="1">
      <c r="E5" s="465"/>
    </row>
    <row r="6" spans="3:12" ht="44.25" customHeight="1">
      <c r="C6" s="594" t="s">
        <v>443</v>
      </c>
      <c r="D6" s="594"/>
      <c r="E6" s="594"/>
      <c r="F6" s="594"/>
      <c r="G6" s="80"/>
      <c r="H6" s="80"/>
      <c r="I6" s="80"/>
      <c r="J6" s="80"/>
      <c r="K6" s="80"/>
      <c r="L6" s="80"/>
    </row>
    <row r="7" spans="3:12" ht="14.25" customHeight="1"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3:12" ht="17.25" customHeight="1" thickBot="1">
      <c r="C8" s="593" t="s">
        <v>150</v>
      </c>
      <c r="D8" s="593"/>
      <c r="E8" s="593"/>
      <c r="F8" s="80"/>
      <c r="G8" s="80"/>
      <c r="H8" s="80"/>
      <c r="I8" s="80"/>
      <c r="J8" s="80"/>
      <c r="K8" s="80"/>
      <c r="L8" s="80"/>
    </row>
    <row r="9" spans="2:8" ht="26.25" customHeight="1" thickBot="1">
      <c r="B9" s="81" t="s">
        <v>0</v>
      </c>
      <c r="C9" s="82" t="s">
        <v>1</v>
      </c>
      <c r="D9" s="83" t="s">
        <v>2</v>
      </c>
      <c r="E9" s="84" t="s">
        <v>362</v>
      </c>
      <c r="F9" s="85" t="s">
        <v>452</v>
      </c>
      <c r="G9" s="86"/>
      <c r="H9" s="86"/>
    </row>
    <row r="10" spans="2:8" ht="18" customHeight="1" thickBot="1">
      <c r="B10" s="87" t="s">
        <v>151</v>
      </c>
      <c r="C10" s="88"/>
      <c r="D10" s="88"/>
      <c r="E10" s="9" t="s">
        <v>17</v>
      </c>
      <c r="F10" s="89">
        <f>F11</f>
        <v>66200</v>
      </c>
      <c r="G10" s="90"/>
      <c r="H10" s="90"/>
    </row>
    <row r="11" spans="2:8" ht="16.5" customHeight="1">
      <c r="B11" s="91"/>
      <c r="C11" s="92" t="s">
        <v>152</v>
      </c>
      <c r="D11" s="92"/>
      <c r="E11" s="93" t="s">
        <v>153</v>
      </c>
      <c r="F11" s="94">
        <f>F12</f>
        <v>66200</v>
      </c>
      <c r="G11" s="95"/>
      <c r="H11" s="95"/>
    </row>
    <row r="12" spans="2:8" ht="36.75" thickBot="1">
      <c r="B12" s="96"/>
      <c r="C12" s="96"/>
      <c r="D12" s="96" t="s">
        <v>154</v>
      </c>
      <c r="E12" s="43" t="s">
        <v>155</v>
      </c>
      <c r="F12" s="97">
        <v>66200</v>
      </c>
      <c r="G12" s="98"/>
      <c r="H12" s="98"/>
    </row>
    <row r="13" spans="2:8" ht="45.75" thickBot="1">
      <c r="B13" s="99" t="s">
        <v>156</v>
      </c>
      <c r="C13" s="100"/>
      <c r="D13" s="100"/>
      <c r="E13" s="28" t="s">
        <v>28</v>
      </c>
      <c r="F13" s="101">
        <f>F14</f>
        <v>1330</v>
      </c>
      <c r="G13" s="90"/>
      <c r="H13" s="90"/>
    </row>
    <row r="14" spans="2:8" ht="28.5">
      <c r="B14" s="91"/>
      <c r="C14" s="92" t="s">
        <v>157</v>
      </c>
      <c r="D14" s="92"/>
      <c r="E14" s="93" t="s">
        <v>158</v>
      </c>
      <c r="F14" s="94">
        <f>F15</f>
        <v>1330</v>
      </c>
      <c r="G14" s="95"/>
      <c r="H14" s="95"/>
    </row>
    <row r="15" spans="2:8" ht="36.75" thickBot="1">
      <c r="B15" s="96"/>
      <c r="C15" s="96"/>
      <c r="D15" s="96" t="s">
        <v>154</v>
      </c>
      <c r="E15" s="43" t="s">
        <v>155</v>
      </c>
      <c r="F15" s="97">
        <v>1330</v>
      </c>
      <c r="G15" s="98"/>
      <c r="H15" s="98"/>
    </row>
    <row r="16" spans="2:8" ht="16.5" thickBot="1">
      <c r="B16" s="99" t="s">
        <v>160</v>
      </c>
      <c r="C16" s="100"/>
      <c r="D16" s="100"/>
      <c r="E16" s="9" t="s">
        <v>73</v>
      </c>
      <c r="F16" s="101">
        <f>F17+F19+F21</f>
        <v>2390300</v>
      </c>
      <c r="G16" s="90"/>
      <c r="H16" s="90"/>
    </row>
    <row r="17" spans="2:8" ht="37.5" customHeight="1">
      <c r="B17" s="91"/>
      <c r="C17" s="92" t="s">
        <v>161</v>
      </c>
      <c r="D17" s="92"/>
      <c r="E17" s="93" t="s">
        <v>162</v>
      </c>
      <c r="F17" s="94">
        <f>F18</f>
        <v>2301400</v>
      </c>
      <c r="G17" s="95"/>
      <c r="H17" s="95"/>
    </row>
    <row r="18" spans="2:8" ht="36">
      <c r="B18" s="96"/>
      <c r="C18" s="96"/>
      <c r="D18" s="96" t="s">
        <v>154</v>
      </c>
      <c r="E18" s="43" t="s">
        <v>155</v>
      </c>
      <c r="F18" s="97">
        <v>2301400</v>
      </c>
      <c r="G18" s="98"/>
      <c r="H18" s="98"/>
    </row>
    <row r="19" spans="2:8" ht="57">
      <c r="B19" s="102"/>
      <c r="C19" s="103" t="s">
        <v>163</v>
      </c>
      <c r="D19" s="103"/>
      <c r="E19" s="104" t="s">
        <v>164</v>
      </c>
      <c r="F19" s="105">
        <f>F20</f>
        <v>9500</v>
      </c>
      <c r="G19" s="95"/>
      <c r="H19" s="95"/>
    </row>
    <row r="20" spans="2:8" ht="36">
      <c r="B20" s="96"/>
      <c r="C20" s="96"/>
      <c r="D20" s="96" t="s">
        <v>154</v>
      </c>
      <c r="E20" s="43" t="s">
        <v>155</v>
      </c>
      <c r="F20" s="97">
        <v>9500</v>
      </c>
      <c r="G20" s="98"/>
      <c r="H20" s="98"/>
    </row>
    <row r="21" spans="2:8" ht="28.5">
      <c r="B21" s="102"/>
      <c r="C21" s="103" t="s">
        <v>165</v>
      </c>
      <c r="D21" s="103"/>
      <c r="E21" s="104" t="s">
        <v>166</v>
      </c>
      <c r="F21" s="105">
        <f>F22</f>
        <v>79400</v>
      </c>
      <c r="G21" s="95"/>
      <c r="H21" s="95"/>
    </row>
    <row r="22" spans="2:8" ht="36">
      <c r="B22" s="96"/>
      <c r="C22" s="96"/>
      <c r="D22" s="96" t="s">
        <v>154</v>
      </c>
      <c r="E22" s="43" t="s">
        <v>155</v>
      </c>
      <c r="F22" s="97">
        <v>79400</v>
      </c>
      <c r="G22" s="98"/>
      <c r="H22" s="98"/>
    </row>
    <row r="23" spans="2:8" ht="13.5" thickBot="1">
      <c r="B23" s="106"/>
      <c r="C23" s="106"/>
      <c r="D23" s="106"/>
      <c r="E23" s="107"/>
      <c r="F23" s="108"/>
      <c r="G23" s="98"/>
      <c r="H23" s="98"/>
    </row>
    <row r="24" spans="2:8" ht="16.5" thickBot="1">
      <c r="B24" s="109"/>
      <c r="C24" s="109"/>
      <c r="D24" s="109"/>
      <c r="E24" s="110" t="s">
        <v>167</v>
      </c>
      <c r="F24" s="111">
        <f>F10+F13+F16</f>
        <v>2457830</v>
      </c>
      <c r="G24" s="112"/>
      <c r="H24" s="112"/>
    </row>
    <row r="25" spans="2:8" ht="15.75">
      <c r="B25" s="109"/>
      <c r="C25" s="109"/>
      <c r="D25" s="109"/>
      <c r="E25" s="113"/>
      <c r="F25" s="114"/>
      <c r="G25" s="112"/>
      <c r="H25" s="112"/>
    </row>
    <row r="26" spans="2:8" ht="15.75">
      <c r="B26" s="109"/>
      <c r="C26" s="109"/>
      <c r="D26" s="109"/>
      <c r="E26" s="113"/>
      <c r="F26" s="114"/>
      <c r="G26" s="112"/>
      <c r="H26" s="112"/>
    </row>
    <row r="27" spans="2:8" ht="15.75">
      <c r="B27" s="109"/>
      <c r="C27" s="109"/>
      <c r="D27" s="109"/>
      <c r="E27" s="113"/>
      <c r="F27" s="114"/>
      <c r="G27" s="112"/>
      <c r="H27" s="112"/>
    </row>
    <row r="28" spans="2:8" ht="15.75">
      <c r="B28" s="109"/>
      <c r="C28" s="109"/>
      <c r="D28" s="109"/>
      <c r="E28" s="113"/>
      <c r="F28" s="114"/>
      <c r="G28" s="112"/>
      <c r="H28" s="112"/>
    </row>
    <row r="29" spans="2:8" ht="15.75">
      <c r="B29" s="109"/>
      <c r="C29" s="109"/>
      <c r="D29" s="109"/>
      <c r="E29" s="113"/>
      <c r="F29" s="114"/>
      <c r="G29" s="112"/>
      <c r="H29" s="112"/>
    </row>
    <row r="30" spans="2:8" ht="15.75">
      <c r="B30" s="109"/>
      <c r="C30" s="109"/>
      <c r="D30" s="109"/>
      <c r="E30" s="113"/>
      <c r="F30" s="114"/>
      <c r="G30" s="112"/>
      <c r="H30" s="112"/>
    </row>
    <row r="31" spans="2:8" ht="15.75">
      <c r="B31" s="109"/>
      <c r="C31" s="109"/>
      <c r="D31" s="109"/>
      <c r="E31" s="113"/>
      <c r="F31" s="114"/>
      <c r="G31" s="112"/>
      <c r="H31" s="112"/>
    </row>
    <row r="32" spans="2:8" ht="15.75">
      <c r="B32" s="109"/>
      <c r="C32" s="109"/>
      <c r="D32" s="109"/>
      <c r="E32" s="113"/>
      <c r="F32" s="114"/>
      <c r="G32" s="112"/>
      <c r="H32" s="112"/>
    </row>
    <row r="33" spans="2:8" ht="15.75">
      <c r="B33" s="109"/>
      <c r="C33" s="109"/>
      <c r="D33" s="109"/>
      <c r="E33" s="113"/>
      <c r="F33" s="114"/>
      <c r="G33" s="112"/>
      <c r="H33" s="112"/>
    </row>
    <row r="34" spans="2:8" ht="11.25" customHeight="1">
      <c r="B34" s="109"/>
      <c r="C34" s="109"/>
      <c r="D34" s="109"/>
      <c r="E34" s="113"/>
      <c r="F34" s="114"/>
      <c r="G34" s="112"/>
      <c r="H34" s="112"/>
    </row>
    <row r="35" spans="2:8" ht="18.75" customHeight="1" thickBot="1">
      <c r="B35" s="106"/>
      <c r="C35" s="593" t="s">
        <v>168</v>
      </c>
      <c r="D35" s="593"/>
      <c r="E35" s="593"/>
      <c r="F35" s="108"/>
      <c r="G35" s="64"/>
      <c r="H35" s="270"/>
    </row>
    <row r="36" spans="2:6" ht="24" customHeight="1" thickBot="1">
      <c r="B36" s="81" t="s">
        <v>0</v>
      </c>
      <c r="C36" s="82" t="s">
        <v>1</v>
      </c>
      <c r="D36" s="83" t="s">
        <v>2</v>
      </c>
      <c r="E36" s="84" t="s">
        <v>362</v>
      </c>
      <c r="F36" s="85" t="s">
        <v>452</v>
      </c>
    </row>
    <row r="37" spans="2:6" ht="16.5" thickBot="1">
      <c r="B37" s="99" t="s">
        <v>151</v>
      </c>
      <c r="C37" s="100"/>
      <c r="D37" s="100"/>
      <c r="E37" s="9" t="s">
        <v>17</v>
      </c>
      <c r="F37" s="101">
        <f>F38</f>
        <v>66200</v>
      </c>
    </row>
    <row r="38" spans="2:6" ht="14.25">
      <c r="B38" s="102"/>
      <c r="C38" s="103" t="s">
        <v>152</v>
      </c>
      <c r="D38" s="103"/>
      <c r="E38" s="104" t="s">
        <v>153</v>
      </c>
      <c r="F38" s="105">
        <f>SUM(F39:F41)</f>
        <v>66200</v>
      </c>
    </row>
    <row r="39" spans="2:6" ht="14.25" customHeight="1">
      <c r="B39" s="115"/>
      <c r="C39" s="115"/>
      <c r="D39" s="115">
        <v>4010</v>
      </c>
      <c r="E39" s="43" t="s">
        <v>169</v>
      </c>
      <c r="F39" s="97">
        <v>55200</v>
      </c>
    </row>
    <row r="40" spans="2:6" ht="14.25" customHeight="1">
      <c r="B40" s="115"/>
      <c r="C40" s="115"/>
      <c r="D40" s="115">
        <v>4110</v>
      </c>
      <c r="E40" s="43" t="s">
        <v>170</v>
      </c>
      <c r="F40" s="97">
        <v>9600</v>
      </c>
    </row>
    <row r="41" spans="2:6" ht="14.25" customHeight="1" thickBot="1">
      <c r="B41" s="115"/>
      <c r="C41" s="115"/>
      <c r="D41" s="115">
        <v>4120</v>
      </c>
      <c r="E41" s="43" t="s">
        <v>171</v>
      </c>
      <c r="F41" s="97">
        <v>1400</v>
      </c>
    </row>
    <row r="42" spans="2:6" ht="36" customHeight="1" thickBot="1">
      <c r="B42" s="99" t="s">
        <v>156</v>
      </c>
      <c r="C42" s="100"/>
      <c r="D42" s="100"/>
      <c r="E42" s="28" t="s">
        <v>28</v>
      </c>
      <c r="F42" s="101">
        <f>F43</f>
        <v>1330</v>
      </c>
    </row>
    <row r="43" spans="2:6" ht="26.25" customHeight="1">
      <c r="B43" s="102"/>
      <c r="C43" s="103" t="s">
        <v>157</v>
      </c>
      <c r="D43" s="103"/>
      <c r="E43" s="104" t="s">
        <v>158</v>
      </c>
      <c r="F43" s="105">
        <f>SUM(F44:F44)</f>
        <v>1330</v>
      </c>
    </row>
    <row r="44" spans="2:6" ht="15.75" customHeight="1" thickBot="1">
      <c r="B44" s="115"/>
      <c r="C44" s="115"/>
      <c r="D44" s="115">
        <v>4300</v>
      </c>
      <c r="E44" s="43" t="s">
        <v>173</v>
      </c>
      <c r="F44" s="97">
        <v>1330</v>
      </c>
    </row>
    <row r="45" spans="2:6" ht="16.5" thickBot="1">
      <c r="B45" s="99" t="s">
        <v>160</v>
      </c>
      <c r="C45" s="100"/>
      <c r="D45" s="100"/>
      <c r="E45" s="9" t="s">
        <v>73</v>
      </c>
      <c r="F45" s="101">
        <f>F46+F67+F69</f>
        <v>2390300</v>
      </c>
    </row>
    <row r="46" spans="2:6" ht="35.25" customHeight="1">
      <c r="B46" s="102"/>
      <c r="C46" s="103" t="s">
        <v>161</v>
      </c>
      <c r="D46" s="103"/>
      <c r="E46" s="104" t="s">
        <v>162</v>
      </c>
      <c r="F46" s="105">
        <f>SUM(F47:F66)</f>
        <v>2301400</v>
      </c>
    </row>
    <row r="47" spans="2:6" ht="14.25" customHeight="1">
      <c r="B47" s="102"/>
      <c r="C47" s="116"/>
      <c r="D47" s="117" t="s">
        <v>175</v>
      </c>
      <c r="E47" s="43" t="s">
        <v>176</v>
      </c>
      <c r="F47" s="118">
        <v>976</v>
      </c>
    </row>
    <row r="48" spans="2:6" ht="14.25" customHeight="1">
      <c r="B48" s="115"/>
      <c r="C48" s="115"/>
      <c r="D48" s="115">
        <v>3110</v>
      </c>
      <c r="E48" s="43" t="s">
        <v>177</v>
      </c>
      <c r="F48" s="119">
        <v>2206224</v>
      </c>
    </row>
    <row r="49" spans="2:6" ht="14.25" customHeight="1">
      <c r="B49" s="115"/>
      <c r="C49" s="115"/>
      <c r="D49" s="115">
        <v>4010</v>
      </c>
      <c r="E49" s="43" t="s">
        <v>169</v>
      </c>
      <c r="F49" s="119">
        <v>42000</v>
      </c>
    </row>
    <row r="50" spans="2:6" ht="14.25" customHeight="1">
      <c r="B50" s="115"/>
      <c r="C50" s="115"/>
      <c r="D50" s="115">
        <v>4040</v>
      </c>
      <c r="E50" s="43" t="s">
        <v>178</v>
      </c>
      <c r="F50" s="119">
        <v>3400</v>
      </c>
    </row>
    <row r="51" spans="2:6" ht="14.25" customHeight="1">
      <c r="B51" s="115"/>
      <c r="C51" s="115"/>
      <c r="D51" s="115">
        <v>4110</v>
      </c>
      <c r="E51" s="43" t="s">
        <v>170</v>
      </c>
      <c r="F51" s="119">
        <v>28000</v>
      </c>
    </row>
    <row r="52" spans="2:6" ht="14.25" customHeight="1">
      <c r="B52" s="115"/>
      <c r="C52" s="115"/>
      <c r="D52" s="115">
        <v>4120</v>
      </c>
      <c r="E52" s="43" t="s">
        <v>171</v>
      </c>
      <c r="F52" s="119">
        <v>1200</v>
      </c>
    </row>
    <row r="53" spans="2:6" ht="14.25" customHeight="1">
      <c r="B53" s="115"/>
      <c r="C53" s="115"/>
      <c r="D53" s="115">
        <v>4170</v>
      </c>
      <c r="E53" s="43" t="s">
        <v>179</v>
      </c>
      <c r="F53" s="119">
        <v>1000</v>
      </c>
    </row>
    <row r="54" spans="2:6" ht="14.25" customHeight="1">
      <c r="B54" s="115"/>
      <c r="C54" s="115"/>
      <c r="D54" s="115">
        <v>4210</v>
      </c>
      <c r="E54" s="43" t="s">
        <v>174</v>
      </c>
      <c r="F54" s="119">
        <v>3000</v>
      </c>
    </row>
    <row r="55" spans="2:6" ht="14.25" customHeight="1">
      <c r="B55" s="115"/>
      <c r="C55" s="115"/>
      <c r="D55" s="115">
        <v>4260</v>
      </c>
      <c r="E55" s="43" t="s">
        <v>180</v>
      </c>
      <c r="F55" s="119">
        <v>550</v>
      </c>
    </row>
    <row r="56" spans="2:6" ht="14.25" customHeight="1">
      <c r="B56" s="115"/>
      <c r="C56" s="115"/>
      <c r="D56" s="115">
        <v>4270</v>
      </c>
      <c r="E56" s="43" t="s">
        <v>181</v>
      </c>
      <c r="F56" s="119">
        <v>300</v>
      </c>
    </row>
    <row r="57" spans="2:6" ht="14.25" customHeight="1">
      <c r="B57" s="115"/>
      <c r="C57" s="115"/>
      <c r="D57" s="115">
        <v>4280</v>
      </c>
      <c r="E57" s="43" t="s">
        <v>182</v>
      </c>
      <c r="F57" s="119">
        <v>100</v>
      </c>
    </row>
    <row r="58" spans="2:6" ht="14.25" customHeight="1">
      <c r="B58" s="115"/>
      <c r="C58" s="115"/>
      <c r="D58" s="115">
        <v>4300</v>
      </c>
      <c r="E58" s="43" t="s">
        <v>173</v>
      </c>
      <c r="F58" s="119">
        <v>9500</v>
      </c>
    </row>
    <row r="59" spans="2:6" ht="14.25" customHeight="1">
      <c r="B59" s="115"/>
      <c r="C59" s="115"/>
      <c r="D59" s="115">
        <v>4370</v>
      </c>
      <c r="E59" s="43" t="s">
        <v>183</v>
      </c>
      <c r="F59" s="119">
        <v>0</v>
      </c>
    </row>
    <row r="60" spans="2:6" ht="14.25" customHeight="1">
      <c r="B60" s="115"/>
      <c r="C60" s="115"/>
      <c r="D60" s="115">
        <v>4400</v>
      </c>
      <c r="E60" s="321" t="s">
        <v>412</v>
      </c>
      <c r="F60" s="119">
        <v>750</v>
      </c>
    </row>
    <row r="61" spans="2:6" ht="14.25" customHeight="1">
      <c r="B61" s="115"/>
      <c r="C61" s="115"/>
      <c r="D61" s="115">
        <v>4410</v>
      </c>
      <c r="E61" s="43" t="s">
        <v>184</v>
      </c>
      <c r="F61" s="119">
        <v>500</v>
      </c>
    </row>
    <row r="62" spans="2:6" ht="14.25" customHeight="1">
      <c r="B62" s="115"/>
      <c r="C62" s="115"/>
      <c r="D62" s="115">
        <v>4430</v>
      </c>
      <c r="E62" s="43" t="s">
        <v>185</v>
      </c>
      <c r="F62" s="119">
        <v>400</v>
      </c>
    </row>
    <row r="63" spans="2:6" ht="14.25" customHeight="1">
      <c r="B63" s="115"/>
      <c r="C63" s="115"/>
      <c r="D63" s="115">
        <v>4440</v>
      </c>
      <c r="E63" s="43" t="s">
        <v>186</v>
      </c>
      <c r="F63" s="119">
        <v>1200</v>
      </c>
    </row>
    <row r="64" spans="2:6" ht="14.25" customHeight="1">
      <c r="B64" s="115"/>
      <c r="C64" s="115"/>
      <c r="D64" s="115">
        <v>4700</v>
      </c>
      <c r="E64" s="43" t="s">
        <v>261</v>
      </c>
      <c r="F64" s="119">
        <v>1000</v>
      </c>
    </row>
    <row r="65" spans="2:6" ht="14.25" customHeight="1">
      <c r="B65" s="115"/>
      <c r="C65" s="115"/>
      <c r="D65" s="183" t="s">
        <v>319</v>
      </c>
      <c r="E65" s="43" t="s">
        <v>320</v>
      </c>
      <c r="F65" s="119">
        <v>800</v>
      </c>
    </row>
    <row r="66" spans="2:6" ht="14.25" customHeight="1">
      <c r="B66" s="115"/>
      <c r="C66" s="115"/>
      <c r="D66" s="183" t="s">
        <v>321</v>
      </c>
      <c r="E66" s="43" t="s">
        <v>262</v>
      </c>
      <c r="F66" s="119">
        <v>500</v>
      </c>
    </row>
    <row r="67" spans="2:6" ht="42" customHeight="1">
      <c r="B67" s="102"/>
      <c r="C67" s="103" t="s">
        <v>163</v>
      </c>
      <c r="D67" s="103"/>
      <c r="E67" s="104" t="s">
        <v>164</v>
      </c>
      <c r="F67" s="105">
        <f>F68</f>
        <v>9500</v>
      </c>
    </row>
    <row r="68" spans="2:6" ht="14.25" customHeight="1">
      <c r="B68" s="115"/>
      <c r="C68" s="115"/>
      <c r="D68" s="115">
        <v>4130</v>
      </c>
      <c r="E68" s="43" t="s">
        <v>188</v>
      </c>
      <c r="F68" s="97">
        <v>9500</v>
      </c>
    </row>
    <row r="69" spans="2:6" ht="27" customHeight="1">
      <c r="B69" s="102"/>
      <c r="C69" s="103" t="s">
        <v>165</v>
      </c>
      <c r="D69" s="103"/>
      <c r="E69" s="104" t="s">
        <v>189</v>
      </c>
      <c r="F69" s="105">
        <f>F70</f>
        <v>79400</v>
      </c>
    </row>
    <row r="70" spans="2:6" ht="14.25" customHeight="1">
      <c r="B70" s="115"/>
      <c r="C70" s="115"/>
      <c r="D70" s="115">
        <v>3110</v>
      </c>
      <c r="E70" s="43" t="s">
        <v>177</v>
      </c>
      <c r="F70" s="97">
        <v>79400</v>
      </c>
    </row>
    <row r="71" spans="2:6" ht="13.5" thickBot="1">
      <c r="B71" s="120"/>
      <c r="C71" s="120"/>
      <c r="D71" s="120"/>
      <c r="E71" s="121"/>
      <c r="F71" s="108"/>
    </row>
    <row r="72" spans="2:6" ht="16.5" thickBot="1">
      <c r="B72" s="122"/>
      <c r="C72" s="122"/>
      <c r="D72" s="123"/>
      <c r="E72" s="124" t="s">
        <v>167</v>
      </c>
      <c r="F72" s="125">
        <f>F37+F42+F45</f>
        <v>2457830</v>
      </c>
    </row>
    <row r="73" spans="2:6" ht="15.75">
      <c r="B73" s="122"/>
      <c r="C73" s="122"/>
      <c r="D73" s="123"/>
      <c r="E73" s="113"/>
      <c r="F73" s="319"/>
    </row>
    <row r="74" spans="2:6" ht="15.75">
      <c r="B74" s="122"/>
      <c r="C74" s="122"/>
      <c r="D74" s="123"/>
      <c r="E74" s="113"/>
      <c r="F74" s="319"/>
    </row>
    <row r="75" spans="2:7" ht="29.25" customHeight="1">
      <c r="B75" s="126"/>
      <c r="C75" s="594" t="s">
        <v>455</v>
      </c>
      <c r="D75" s="594"/>
      <c r="E75" s="594"/>
      <c r="F75" s="594"/>
      <c r="G75" s="64"/>
    </row>
    <row r="76" spans="2:7" ht="9" customHeight="1" thickBot="1">
      <c r="B76" s="127"/>
      <c r="C76" s="127"/>
      <c r="D76" s="127"/>
      <c r="E76" s="128"/>
      <c r="F76" s="129"/>
      <c r="G76" s="64"/>
    </row>
    <row r="77" spans="2:7" ht="24" customHeight="1">
      <c r="B77" s="271" t="s">
        <v>0</v>
      </c>
      <c r="C77" s="272" t="s">
        <v>1</v>
      </c>
      <c r="D77" s="179" t="s">
        <v>2</v>
      </c>
      <c r="E77" s="180" t="s">
        <v>362</v>
      </c>
      <c r="F77" s="181" t="s">
        <v>452</v>
      </c>
      <c r="G77" s="64"/>
    </row>
    <row r="78" spans="2:7" ht="24">
      <c r="B78" s="320" t="s">
        <v>151</v>
      </c>
      <c r="C78" s="320" t="s">
        <v>152</v>
      </c>
      <c r="D78" s="320" t="s">
        <v>409</v>
      </c>
      <c r="E78" s="321" t="s">
        <v>410</v>
      </c>
      <c r="F78" s="322">
        <v>18000</v>
      </c>
      <c r="G78" s="64"/>
    </row>
    <row r="79" spans="2:7" ht="15">
      <c r="B79" s="130"/>
      <c r="C79" s="130"/>
      <c r="D79" s="130"/>
      <c r="E79" s="131"/>
      <c r="F79" s="132"/>
      <c r="G79" s="64"/>
    </row>
    <row r="80" spans="2:7" ht="12.75">
      <c r="B80" s="64"/>
      <c r="C80" s="64"/>
      <c r="D80" s="64"/>
      <c r="E80" s="64"/>
      <c r="F80" s="64"/>
      <c r="G80" s="64"/>
    </row>
  </sheetData>
  <mergeCells count="4">
    <mergeCell ref="C35:E35"/>
    <mergeCell ref="C75:F75"/>
    <mergeCell ref="C6:F6"/>
    <mergeCell ref="C8:E8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4"/>
  <sheetViews>
    <sheetView workbookViewId="0" topLeftCell="A1">
      <selection activeCell="F4" sqref="F4"/>
    </sheetView>
  </sheetViews>
  <sheetFormatPr defaultColWidth="9.140625" defaultRowHeight="12.75"/>
  <cols>
    <col min="1" max="1" width="4.28125" style="48" customWidth="1"/>
    <col min="2" max="2" width="4.7109375" style="48" bestFit="1" customWidth="1"/>
    <col min="3" max="3" width="42.140625" style="48" customWidth="1"/>
    <col min="4" max="4" width="18.00390625" style="48" customWidth="1"/>
    <col min="5" max="5" width="19.28125" style="48" customWidth="1"/>
    <col min="6" max="6" width="3.57421875" style="48" customWidth="1"/>
    <col min="7" max="16384" width="9.140625" style="48" customWidth="1"/>
  </cols>
  <sheetData>
    <row r="1" ht="12.75">
      <c r="D1" t="s">
        <v>149</v>
      </c>
    </row>
    <row r="2" spans="2:4" ht="18.75">
      <c r="B2" s="504"/>
      <c r="C2" s="383"/>
      <c r="D2" t="s">
        <v>519</v>
      </c>
    </row>
    <row r="3" ht="12.75">
      <c r="D3" t="s">
        <v>520</v>
      </c>
    </row>
    <row r="5" ht="18.75">
      <c r="C5" s="466"/>
    </row>
    <row r="7" spans="2:5" ht="15" customHeight="1">
      <c r="B7" s="273" t="s">
        <v>444</v>
      </c>
      <c r="C7" s="273"/>
      <c r="D7" s="273"/>
      <c r="E7" s="273"/>
    </row>
    <row r="8" ht="6.75" customHeight="1">
      <c r="B8" s="52"/>
    </row>
    <row r="9" ht="12.75">
      <c r="E9" s="256" t="s">
        <v>87</v>
      </c>
    </row>
    <row r="10" spans="2:5" ht="15" customHeight="1">
      <c r="B10" s="596" t="s">
        <v>88</v>
      </c>
      <c r="C10" s="596" t="s">
        <v>89</v>
      </c>
      <c r="D10" s="595" t="s">
        <v>90</v>
      </c>
      <c r="E10" s="595" t="s">
        <v>451</v>
      </c>
    </row>
    <row r="11" spans="2:5" ht="15" customHeight="1">
      <c r="B11" s="596"/>
      <c r="C11" s="596"/>
      <c r="D11" s="596"/>
      <c r="E11" s="595"/>
    </row>
    <row r="12" spans="2:5" ht="15.75" customHeight="1">
      <c r="B12" s="596"/>
      <c r="C12" s="596"/>
      <c r="D12" s="596"/>
      <c r="E12" s="595"/>
    </row>
    <row r="13" spans="2:5" s="54" customFormat="1" ht="8.25" customHeight="1" thickBot="1">
      <c r="B13" s="389">
        <v>1</v>
      </c>
      <c r="C13" s="389">
        <v>2</v>
      </c>
      <c r="D13" s="389">
        <v>3</v>
      </c>
      <c r="E13" s="389">
        <v>4</v>
      </c>
    </row>
    <row r="14" spans="2:5" ht="18.75" customHeight="1" thickBot="1">
      <c r="B14" s="597" t="s">
        <v>91</v>
      </c>
      <c r="C14" s="598"/>
      <c r="D14" s="337"/>
      <c r="E14" s="338">
        <f>E15+E16+E21+E23</f>
        <v>4370000</v>
      </c>
    </row>
    <row r="15" spans="2:5" ht="18.75" customHeight="1">
      <c r="B15" s="55" t="s">
        <v>92</v>
      </c>
      <c r="C15" s="56" t="s">
        <v>368</v>
      </c>
      <c r="D15" s="55" t="s">
        <v>93</v>
      </c>
      <c r="E15" s="274">
        <v>2270000</v>
      </c>
    </row>
    <row r="16" spans="2:5" ht="18.75" customHeight="1">
      <c r="B16" s="57" t="s">
        <v>94</v>
      </c>
      <c r="C16" s="58" t="s">
        <v>369</v>
      </c>
      <c r="D16" s="57" t="s">
        <v>93</v>
      </c>
      <c r="E16" s="275">
        <v>2100000</v>
      </c>
    </row>
    <row r="17" spans="2:5" ht="18.75" customHeight="1">
      <c r="B17" s="57" t="s">
        <v>95</v>
      </c>
      <c r="C17" s="58" t="s">
        <v>363</v>
      </c>
      <c r="D17" s="57" t="s">
        <v>364</v>
      </c>
      <c r="E17" s="59"/>
    </row>
    <row r="18" spans="2:5" ht="29.25" customHeight="1">
      <c r="B18" s="57" t="s">
        <v>98</v>
      </c>
      <c r="C18" s="60" t="s">
        <v>96</v>
      </c>
      <c r="D18" s="57" t="s">
        <v>97</v>
      </c>
      <c r="E18" s="58"/>
    </row>
    <row r="19" spans="2:5" ht="18.75" customHeight="1">
      <c r="B19" s="57" t="s">
        <v>101</v>
      </c>
      <c r="C19" s="58" t="s">
        <v>99</v>
      </c>
      <c r="D19" s="57" t="s">
        <v>100</v>
      </c>
      <c r="E19" s="58"/>
    </row>
    <row r="20" spans="2:5" ht="18.75" customHeight="1">
      <c r="B20" s="57" t="s">
        <v>103</v>
      </c>
      <c r="C20" s="58" t="s">
        <v>102</v>
      </c>
      <c r="D20" s="57" t="s">
        <v>366</v>
      </c>
      <c r="E20" s="58"/>
    </row>
    <row r="21" spans="2:5" ht="18.75" customHeight="1">
      <c r="B21" s="57" t="s">
        <v>106</v>
      </c>
      <c r="C21" s="58" t="s">
        <v>104</v>
      </c>
      <c r="D21" s="57" t="s">
        <v>105</v>
      </c>
      <c r="E21" s="58"/>
    </row>
    <row r="22" spans="2:5" ht="18.75" customHeight="1">
      <c r="B22" s="57" t="s">
        <v>109</v>
      </c>
      <c r="C22" s="58" t="s">
        <v>107</v>
      </c>
      <c r="D22" s="57" t="s">
        <v>108</v>
      </c>
      <c r="E22" s="58"/>
    </row>
    <row r="23" spans="2:5" ht="18.75" customHeight="1" thickBot="1">
      <c r="B23" s="57" t="s">
        <v>365</v>
      </c>
      <c r="C23" s="62" t="s">
        <v>367</v>
      </c>
      <c r="D23" s="61" t="s">
        <v>110</v>
      </c>
      <c r="E23" s="276">
        <v>0</v>
      </c>
    </row>
    <row r="24" spans="2:5" ht="18.75" customHeight="1" thickBot="1">
      <c r="B24" s="597" t="s">
        <v>111</v>
      </c>
      <c r="C24" s="598"/>
      <c r="D24" s="337"/>
      <c r="E24" s="338">
        <f>E25+E26</f>
        <v>1484500</v>
      </c>
    </row>
    <row r="25" spans="2:5" ht="18.75" customHeight="1">
      <c r="B25" s="55" t="s">
        <v>92</v>
      </c>
      <c r="C25" s="56" t="s">
        <v>370</v>
      </c>
      <c r="D25" s="55" t="s">
        <v>112</v>
      </c>
      <c r="E25" s="274">
        <v>129000</v>
      </c>
    </row>
    <row r="26" spans="2:5" ht="18.75" customHeight="1">
      <c r="B26" s="57" t="s">
        <v>94</v>
      </c>
      <c r="C26" s="58" t="s">
        <v>371</v>
      </c>
      <c r="D26" s="57" t="s">
        <v>112</v>
      </c>
      <c r="E26" s="275">
        <v>1355500</v>
      </c>
    </row>
    <row r="27" spans="2:5" ht="18.75" customHeight="1">
      <c r="B27" s="57" t="s">
        <v>95</v>
      </c>
      <c r="C27" s="58" t="s">
        <v>372</v>
      </c>
      <c r="D27" s="57"/>
      <c r="E27" s="59"/>
    </row>
    <row r="28" spans="2:5" ht="38.25">
      <c r="B28" s="57" t="s">
        <v>98</v>
      </c>
      <c r="C28" s="60" t="s">
        <v>113</v>
      </c>
      <c r="D28" s="57" t="s">
        <v>114</v>
      </c>
      <c r="E28" s="58"/>
    </row>
    <row r="29" spans="2:5" ht="18.75" customHeight="1">
      <c r="B29" s="57" t="s">
        <v>101</v>
      </c>
      <c r="C29" s="58" t="s">
        <v>115</v>
      </c>
      <c r="D29" s="57" t="s">
        <v>116</v>
      </c>
      <c r="E29" s="58"/>
    </row>
    <row r="30" spans="2:5" ht="18.75" customHeight="1">
      <c r="B30" s="57" t="s">
        <v>103</v>
      </c>
      <c r="C30" s="58" t="s">
        <v>117</v>
      </c>
      <c r="D30" s="57" t="s">
        <v>118</v>
      </c>
      <c r="E30" s="58"/>
    </row>
    <row r="31" spans="2:5" ht="18.75" customHeight="1">
      <c r="B31" s="57" t="s">
        <v>106</v>
      </c>
      <c r="C31" s="58" t="s">
        <v>373</v>
      </c>
      <c r="D31" s="57" t="s">
        <v>119</v>
      </c>
      <c r="E31" s="58"/>
    </row>
    <row r="32" spans="2:5" ht="18.75" customHeight="1">
      <c r="B32" s="57" t="s">
        <v>109</v>
      </c>
      <c r="C32" s="58" t="s">
        <v>120</v>
      </c>
      <c r="D32" s="57" t="s">
        <v>121</v>
      </c>
      <c r="E32" s="58"/>
    </row>
    <row r="33" spans="2:5" ht="7.5" customHeight="1">
      <c r="B33" s="63"/>
      <c r="C33" s="64"/>
      <c r="D33" s="64"/>
      <c r="E33" s="64"/>
    </row>
    <row r="34" spans="2:5" ht="12.75">
      <c r="B34" s="65"/>
      <c r="C34" s="66"/>
      <c r="D34" s="66"/>
      <c r="E34" s="66"/>
    </row>
  </sheetData>
  <mergeCells count="6">
    <mergeCell ref="D10:D12"/>
    <mergeCell ref="E10:E12"/>
    <mergeCell ref="B14:C14"/>
    <mergeCell ref="B24:C24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F4" sqref="F4"/>
    </sheetView>
  </sheetViews>
  <sheetFormatPr defaultColWidth="9.140625" defaultRowHeight="12.75"/>
  <cols>
    <col min="1" max="1" width="3.57421875" style="509" bestFit="1" customWidth="1"/>
    <col min="2" max="2" width="16.7109375" style="509" customWidth="1"/>
    <col min="3" max="3" width="9.28125" style="509" customWidth="1"/>
    <col min="4" max="4" width="9.00390625" style="509" customWidth="1"/>
    <col min="5" max="5" width="10.28125" style="509" customWidth="1"/>
    <col min="6" max="6" width="8.00390625" style="509" customWidth="1"/>
    <col min="7" max="7" width="7.57421875" style="509" customWidth="1"/>
    <col min="8" max="8" width="7.28125" style="509" customWidth="1"/>
    <col min="9" max="9" width="8.7109375" style="509" customWidth="1"/>
    <col min="10" max="10" width="6.8515625" style="509" customWidth="1"/>
    <col min="11" max="11" width="6.57421875" style="509" customWidth="1"/>
    <col min="12" max="12" width="8.8515625" style="509" bestFit="1" customWidth="1"/>
    <col min="13" max="13" width="8.140625" style="509" customWidth="1"/>
    <col min="14" max="14" width="12.421875" style="509" customWidth="1"/>
    <col min="15" max="15" width="7.140625" style="509" customWidth="1"/>
    <col min="16" max="16" width="5.8515625" style="509" customWidth="1"/>
    <col min="17" max="17" width="7.28125" style="509" customWidth="1"/>
    <col min="18" max="16384" width="10.28125" style="509" customWidth="1"/>
  </cols>
  <sheetData>
    <row r="1" ht="12.75">
      <c r="M1" t="s">
        <v>512</v>
      </c>
    </row>
    <row r="2" ht="12.75">
      <c r="M2" t="s">
        <v>519</v>
      </c>
    </row>
    <row r="3" spans="4:15" ht="15.75" customHeight="1">
      <c r="D3" s="510"/>
      <c r="E3" s="510"/>
      <c r="M3" t="s">
        <v>520</v>
      </c>
      <c r="O3" s="524"/>
    </row>
    <row r="4" spans="4:15" ht="15.75" customHeight="1">
      <c r="D4" s="510"/>
      <c r="E4" s="510"/>
      <c r="H4" s="465"/>
      <c r="M4"/>
      <c r="O4" s="524"/>
    </row>
    <row r="5" spans="4:15" ht="15.75" customHeight="1">
      <c r="D5" s="510"/>
      <c r="E5" s="510"/>
      <c r="H5" s="465"/>
      <c r="M5"/>
      <c r="O5" s="524"/>
    </row>
    <row r="7" spans="1:17" ht="15.75">
      <c r="A7" s="629" t="s">
        <v>513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</row>
    <row r="9" spans="1:17" ht="11.25">
      <c r="A9" s="618" t="s">
        <v>474</v>
      </c>
      <c r="B9" s="618" t="s">
        <v>475</v>
      </c>
      <c r="C9" s="625" t="s">
        <v>476</v>
      </c>
      <c r="D9" s="625" t="s">
        <v>477</v>
      </c>
      <c r="E9" s="625" t="s">
        <v>478</v>
      </c>
      <c r="F9" s="618" t="s">
        <v>132</v>
      </c>
      <c r="G9" s="618"/>
      <c r="H9" s="618" t="s">
        <v>479</v>
      </c>
      <c r="I9" s="618"/>
      <c r="J9" s="618"/>
      <c r="K9" s="618"/>
      <c r="L9" s="618"/>
      <c r="M9" s="618"/>
      <c r="N9" s="618"/>
      <c r="O9" s="618"/>
      <c r="P9" s="618"/>
      <c r="Q9" s="618"/>
    </row>
    <row r="10" spans="1:17" ht="11.25">
      <c r="A10" s="618"/>
      <c r="B10" s="618"/>
      <c r="C10" s="625"/>
      <c r="D10" s="625"/>
      <c r="E10" s="625"/>
      <c r="F10" s="625" t="s">
        <v>480</v>
      </c>
      <c r="G10" s="625" t="s">
        <v>481</v>
      </c>
      <c r="H10" s="618" t="s">
        <v>500</v>
      </c>
      <c r="I10" s="618"/>
      <c r="J10" s="618"/>
      <c r="K10" s="618"/>
      <c r="L10" s="618"/>
      <c r="M10" s="618"/>
      <c r="N10" s="618"/>
      <c r="O10" s="618"/>
      <c r="P10" s="618"/>
      <c r="Q10" s="618"/>
    </row>
    <row r="11" spans="1:17" ht="11.25">
      <c r="A11" s="618"/>
      <c r="B11" s="618"/>
      <c r="C11" s="625"/>
      <c r="D11" s="625"/>
      <c r="E11" s="625"/>
      <c r="F11" s="625"/>
      <c r="G11" s="625"/>
      <c r="H11" s="625" t="s">
        <v>482</v>
      </c>
      <c r="I11" s="618" t="s">
        <v>140</v>
      </c>
      <c r="J11" s="618"/>
      <c r="K11" s="618"/>
      <c r="L11" s="618"/>
      <c r="M11" s="618"/>
      <c r="N11" s="618"/>
      <c r="O11" s="618"/>
      <c r="P11" s="618"/>
      <c r="Q11" s="618"/>
    </row>
    <row r="12" spans="1:17" ht="23.25" customHeight="1">
      <c r="A12" s="618"/>
      <c r="B12" s="618"/>
      <c r="C12" s="625"/>
      <c r="D12" s="625"/>
      <c r="E12" s="625"/>
      <c r="F12" s="625"/>
      <c r="G12" s="625"/>
      <c r="H12" s="625"/>
      <c r="I12" s="618" t="s">
        <v>483</v>
      </c>
      <c r="J12" s="618"/>
      <c r="K12" s="618"/>
      <c r="L12" s="618"/>
      <c r="M12" s="626" t="s">
        <v>481</v>
      </c>
      <c r="N12" s="627"/>
      <c r="O12" s="627"/>
      <c r="P12" s="627"/>
      <c r="Q12" s="628"/>
    </row>
    <row r="13" spans="1:17" ht="11.25">
      <c r="A13" s="618"/>
      <c r="B13" s="618"/>
      <c r="C13" s="625"/>
      <c r="D13" s="625"/>
      <c r="E13" s="625"/>
      <c r="F13" s="625"/>
      <c r="G13" s="625"/>
      <c r="H13" s="625"/>
      <c r="I13" s="625" t="s">
        <v>484</v>
      </c>
      <c r="J13" s="618" t="s">
        <v>485</v>
      </c>
      <c r="K13" s="618"/>
      <c r="L13" s="618"/>
      <c r="M13" s="625" t="s">
        <v>486</v>
      </c>
      <c r="N13" s="625" t="s">
        <v>485</v>
      </c>
      <c r="O13" s="625"/>
      <c r="P13" s="625"/>
      <c r="Q13" s="625"/>
    </row>
    <row r="14" spans="1:17" ht="48" customHeight="1">
      <c r="A14" s="618"/>
      <c r="B14" s="618"/>
      <c r="C14" s="625"/>
      <c r="D14" s="625"/>
      <c r="E14" s="625"/>
      <c r="F14" s="625"/>
      <c r="G14" s="625"/>
      <c r="H14" s="625"/>
      <c r="I14" s="625"/>
      <c r="J14" s="511" t="s">
        <v>487</v>
      </c>
      <c r="K14" s="511" t="s">
        <v>488</v>
      </c>
      <c r="L14" s="511" t="s">
        <v>489</v>
      </c>
      <c r="M14" s="625"/>
      <c r="N14" s="511" t="s">
        <v>490</v>
      </c>
      <c r="O14" s="511" t="s">
        <v>487</v>
      </c>
      <c r="P14" s="511" t="s">
        <v>488</v>
      </c>
      <c r="Q14" s="511" t="s">
        <v>491</v>
      </c>
    </row>
    <row r="15" spans="1:17" ht="11.25">
      <c r="A15" s="512">
        <v>1</v>
      </c>
      <c r="B15" s="512">
        <v>2</v>
      </c>
      <c r="C15" s="512">
        <v>3</v>
      </c>
      <c r="D15" s="512">
        <v>4</v>
      </c>
      <c r="E15" s="512">
        <v>5</v>
      </c>
      <c r="F15" s="512">
        <v>6</v>
      </c>
      <c r="G15" s="512">
        <v>7</v>
      </c>
      <c r="H15" s="512">
        <v>8</v>
      </c>
      <c r="I15" s="512">
        <v>9</v>
      </c>
      <c r="J15" s="512">
        <v>10</v>
      </c>
      <c r="K15" s="512">
        <v>11</v>
      </c>
      <c r="L15" s="512">
        <v>12</v>
      </c>
      <c r="M15" s="512">
        <v>13</v>
      </c>
      <c r="N15" s="512">
        <v>14</v>
      </c>
      <c r="O15" s="512">
        <v>15</v>
      </c>
      <c r="P15" s="512">
        <v>16</v>
      </c>
      <c r="Q15" s="512">
        <v>17</v>
      </c>
    </row>
    <row r="16" spans="1:17" ht="11.25">
      <c r="A16" s="513">
        <v>1</v>
      </c>
      <c r="B16" s="514" t="s">
        <v>492</v>
      </c>
      <c r="C16" s="616" t="s">
        <v>139</v>
      </c>
      <c r="D16" s="617"/>
      <c r="E16" s="526">
        <v>4100</v>
      </c>
      <c r="F16" s="526">
        <v>615</v>
      </c>
      <c r="G16" s="526">
        <v>3485</v>
      </c>
      <c r="H16" s="514"/>
      <c r="I16" s="514"/>
      <c r="J16" s="514"/>
      <c r="K16" s="514"/>
      <c r="L16" s="514"/>
      <c r="M16" s="514"/>
      <c r="N16" s="514"/>
      <c r="O16" s="514"/>
      <c r="P16" s="514"/>
      <c r="Q16" s="514"/>
    </row>
    <row r="17" spans="1:17" ht="11.25">
      <c r="A17" s="618" t="s">
        <v>493</v>
      </c>
      <c r="B17" s="514" t="s">
        <v>494</v>
      </c>
      <c r="C17" s="515" t="s">
        <v>504</v>
      </c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7"/>
    </row>
    <row r="18" spans="1:17" ht="11.25">
      <c r="A18" s="618"/>
      <c r="B18" s="514" t="s">
        <v>495</v>
      </c>
      <c r="C18" s="518" t="s">
        <v>505</v>
      </c>
      <c r="D18" s="519"/>
      <c r="E18" s="519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1"/>
    </row>
    <row r="19" spans="1:17" ht="11.25">
      <c r="A19" s="618"/>
      <c r="B19" s="514" t="s">
        <v>496</v>
      </c>
      <c r="C19" s="591" t="s">
        <v>506</v>
      </c>
      <c r="D19" s="609"/>
      <c r="E19" s="609"/>
      <c r="F19" s="609"/>
      <c r="G19" s="609"/>
      <c r="H19" s="520"/>
      <c r="I19" s="520"/>
      <c r="J19" s="520"/>
      <c r="K19" s="520"/>
      <c r="L19" s="520"/>
      <c r="M19" s="520"/>
      <c r="N19" s="520"/>
      <c r="O19" s="520"/>
      <c r="P19" s="520"/>
      <c r="Q19" s="521"/>
    </row>
    <row r="20" spans="1:17" ht="11.25">
      <c r="A20" s="618"/>
      <c r="B20" s="514" t="s">
        <v>497</v>
      </c>
      <c r="C20" s="610" t="s">
        <v>507</v>
      </c>
      <c r="D20" s="611"/>
      <c r="E20" s="611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3"/>
    </row>
    <row r="21" spans="1:17" ht="11.25">
      <c r="A21" s="618"/>
      <c r="B21" s="514" t="s">
        <v>498</v>
      </c>
      <c r="C21" s="514"/>
      <c r="D21" s="514"/>
      <c r="E21" s="525">
        <v>4100</v>
      </c>
      <c r="F21" s="525">
        <v>615</v>
      </c>
      <c r="G21" s="525">
        <v>3485</v>
      </c>
      <c r="H21" s="525"/>
      <c r="I21" s="525"/>
      <c r="J21" s="525"/>
      <c r="K21" s="525"/>
      <c r="L21" s="525"/>
      <c r="M21" s="525"/>
      <c r="N21" s="525"/>
      <c r="O21" s="525"/>
      <c r="P21" s="525"/>
      <c r="Q21" s="525"/>
    </row>
    <row r="22" spans="1:17" ht="11.25">
      <c r="A22" s="618"/>
      <c r="B22" s="514" t="s">
        <v>499</v>
      </c>
      <c r="C22" s="619"/>
      <c r="D22" s="622" t="s">
        <v>511</v>
      </c>
      <c r="E22" s="525">
        <v>4100</v>
      </c>
      <c r="F22" s="525">
        <v>615</v>
      </c>
      <c r="G22" s="525">
        <v>3485</v>
      </c>
      <c r="H22" s="612"/>
      <c r="I22" s="612"/>
      <c r="J22" s="612"/>
      <c r="K22" s="612"/>
      <c r="L22" s="612"/>
      <c r="M22" s="612"/>
      <c r="N22" s="612"/>
      <c r="O22" s="612"/>
      <c r="P22" s="612"/>
      <c r="Q22" s="612"/>
    </row>
    <row r="23" spans="1:17" ht="11.25">
      <c r="A23" s="618"/>
      <c r="B23" s="514" t="s">
        <v>500</v>
      </c>
      <c r="C23" s="620"/>
      <c r="D23" s="623"/>
      <c r="E23" s="525"/>
      <c r="F23" s="525"/>
      <c r="G23" s="525"/>
      <c r="H23" s="613"/>
      <c r="I23" s="613"/>
      <c r="J23" s="613"/>
      <c r="K23" s="613"/>
      <c r="L23" s="613"/>
      <c r="M23" s="613"/>
      <c r="N23" s="613"/>
      <c r="O23" s="613"/>
      <c r="P23" s="613"/>
      <c r="Q23" s="613"/>
    </row>
    <row r="24" spans="1:17" ht="11.25">
      <c r="A24" s="618"/>
      <c r="B24" s="514" t="s">
        <v>501</v>
      </c>
      <c r="C24" s="621"/>
      <c r="D24" s="624"/>
      <c r="E24" s="525"/>
      <c r="F24" s="525"/>
      <c r="G24" s="525"/>
      <c r="H24" s="614"/>
      <c r="I24" s="614"/>
      <c r="J24" s="614"/>
      <c r="K24" s="614"/>
      <c r="L24" s="614"/>
      <c r="M24" s="614"/>
      <c r="N24" s="614"/>
      <c r="O24" s="614"/>
      <c r="P24" s="614"/>
      <c r="Q24" s="614"/>
    </row>
    <row r="25" spans="1:17" ht="11.25">
      <c r="A25" s="513">
        <v>2</v>
      </c>
      <c r="B25" s="514" t="s">
        <v>502</v>
      </c>
      <c r="C25" s="616" t="s">
        <v>139</v>
      </c>
      <c r="D25" s="617"/>
      <c r="E25" s="526">
        <v>45594.5</v>
      </c>
      <c r="F25" s="526">
        <v>6840.07</v>
      </c>
      <c r="G25" s="526">
        <v>38754.43</v>
      </c>
      <c r="H25" s="526">
        <f>H30</f>
        <v>7380</v>
      </c>
      <c r="I25" s="526">
        <f>I30</f>
        <v>1107.9</v>
      </c>
      <c r="J25" s="514"/>
      <c r="K25" s="514"/>
      <c r="L25" s="526">
        <f>L30</f>
        <v>1107.9</v>
      </c>
      <c r="M25" s="526">
        <f>M30</f>
        <v>6272.1</v>
      </c>
      <c r="N25" s="514"/>
      <c r="O25" s="514"/>
      <c r="P25" s="514"/>
      <c r="Q25" s="526">
        <f>Q30</f>
        <v>6272.1</v>
      </c>
    </row>
    <row r="26" spans="1:17" ht="11.25">
      <c r="A26" s="618" t="s">
        <v>503</v>
      </c>
      <c r="B26" s="514" t="s">
        <v>494</v>
      </c>
      <c r="C26" s="515" t="s">
        <v>504</v>
      </c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7"/>
    </row>
    <row r="27" spans="1:17" ht="11.25">
      <c r="A27" s="618"/>
      <c r="B27" s="514" t="s">
        <v>495</v>
      </c>
      <c r="C27" s="518" t="s">
        <v>505</v>
      </c>
      <c r="D27" s="519"/>
      <c r="E27" s="519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1"/>
    </row>
    <row r="28" spans="1:17" ht="11.25">
      <c r="A28" s="618"/>
      <c r="B28" s="514" t="s">
        <v>496</v>
      </c>
      <c r="C28" s="591" t="s">
        <v>506</v>
      </c>
      <c r="D28" s="609"/>
      <c r="E28" s="609"/>
      <c r="F28" s="609"/>
      <c r="G28" s="609"/>
      <c r="H28" s="520"/>
      <c r="I28" s="520"/>
      <c r="J28" s="520"/>
      <c r="K28" s="520"/>
      <c r="L28" s="520"/>
      <c r="M28" s="520"/>
      <c r="N28" s="520"/>
      <c r="O28" s="520"/>
      <c r="P28" s="520"/>
      <c r="Q28" s="521"/>
    </row>
    <row r="29" spans="1:17" ht="11.25">
      <c r="A29" s="618"/>
      <c r="B29" s="514" t="s">
        <v>497</v>
      </c>
      <c r="C29" s="610" t="s">
        <v>507</v>
      </c>
      <c r="D29" s="611"/>
      <c r="E29" s="611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3"/>
    </row>
    <row r="30" spans="1:17" ht="11.25">
      <c r="A30" s="618"/>
      <c r="B30" s="514" t="s">
        <v>498</v>
      </c>
      <c r="C30" s="514"/>
      <c r="D30" s="514"/>
      <c r="E30" s="526">
        <v>45594.5</v>
      </c>
      <c r="F30" s="526">
        <v>6840.07</v>
      </c>
      <c r="G30" s="526">
        <v>38754.43</v>
      </c>
      <c r="H30" s="526">
        <f>H31</f>
        <v>7380</v>
      </c>
      <c r="I30" s="526">
        <f>I31</f>
        <v>1107.9</v>
      </c>
      <c r="J30" s="514"/>
      <c r="K30" s="514"/>
      <c r="L30" s="526">
        <f>L31</f>
        <v>1107.9</v>
      </c>
      <c r="M30" s="526">
        <f>M31</f>
        <v>6272.1</v>
      </c>
      <c r="N30" s="514"/>
      <c r="O30" s="514"/>
      <c r="P30" s="514"/>
      <c r="Q30" s="526">
        <f>Q31</f>
        <v>6272.1</v>
      </c>
    </row>
    <row r="31" spans="1:17" ht="11.25">
      <c r="A31" s="618"/>
      <c r="B31" s="514" t="s">
        <v>499</v>
      </c>
      <c r="C31" s="619"/>
      <c r="D31" s="622" t="s">
        <v>511</v>
      </c>
      <c r="E31" s="526">
        <v>38214.5</v>
      </c>
      <c r="F31" s="526">
        <v>5732.17</v>
      </c>
      <c r="G31" s="526">
        <v>32482.33</v>
      </c>
      <c r="H31" s="612">
        <v>7380</v>
      </c>
      <c r="I31" s="612">
        <v>1107.9</v>
      </c>
      <c r="J31" s="612"/>
      <c r="K31" s="612"/>
      <c r="L31" s="612">
        <v>1107.9</v>
      </c>
      <c r="M31" s="612">
        <v>6272.1</v>
      </c>
      <c r="N31" s="612"/>
      <c r="O31" s="612"/>
      <c r="P31" s="612"/>
      <c r="Q31" s="612">
        <v>6272.1</v>
      </c>
    </row>
    <row r="32" spans="1:17" ht="11.25">
      <c r="A32" s="618"/>
      <c r="B32" s="514" t="s">
        <v>500</v>
      </c>
      <c r="C32" s="620"/>
      <c r="D32" s="623"/>
      <c r="E32" s="526">
        <v>7380</v>
      </c>
      <c r="F32" s="526">
        <v>1107.9</v>
      </c>
      <c r="G32" s="526">
        <v>6272.1</v>
      </c>
      <c r="H32" s="613"/>
      <c r="I32" s="613"/>
      <c r="J32" s="613"/>
      <c r="K32" s="613"/>
      <c r="L32" s="613"/>
      <c r="M32" s="613"/>
      <c r="N32" s="613"/>
      <c r="O32" s="613"/>
      <c r="P32" s="613"/>
      <c r="Q32" s="613"/>
    </row>
    <row r="33" spans="1:17" ht="11.25">
      <c r="A33" s="618"/>
      <c r="B33" s="514" t="s">
        <v>501</v>
      </c>
      <c r="C33" s="621"/>
      <c r="D33" s="624"/>
      <c r="E33" s="514"/>
      <c r="F33" s="514"/>
      <c r="G33" s="5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</row>
    <row r="34" spans="1:17" ht="11.25">
      <c r="A34" s="615" t="s">
        <v>508</v>
      </c>
      <c r="B34" s="615"/>
      <c r="C34" s="616" t="s">
        <v>139</v>
      </c>
      <c r="D34" s="617"/>
      <c r="E34" s="526">
        <f>E16+E25</f>
        <v>49694.5</v>
      </c>
      <c r="F34" s="526">
        <f>F16+F25</f>
        <v>7455.07</v>
      </c>
      <c r="G34" s="526">
        <f>G16+G25</f>
        <v>42239.43</v>
      </c>
      <c r="H34" s="526">
        <f>H25</f>
        <v>7380</v>
      </c>
      <c r="I34" s="526">
        <f>I25</f>
        <v>1107.9</v>
      </c>
      <c r="J34" s="514"/>
      <c r="K34" s="514"/>
      <c r="L34" s="526">
        <f>L25</f>
        <v>1107.9</v>
      </c>
      <c r="M34" s="526">
        <f>M25</f>
        <v>6272.1</v>
      </c>
      <c r="N34" s="514"/>
      <c r="O34" s="514"/>
      <c r="P34" s="514"/>
      <c r="Q34" s="526">
        <f>Q25</f>
        <v>6272.1</v>
      </c>
    </row>
    <row r="36" spans="1:10" ht="11.25">
      <c r="A36" s="592" t="s">
        <v>509</v>
      </c>
      <c r="B36" s="592"/>
      <c r="C36" s="592"/>
      <c r="D36" s="592"/>
      <c r="E36" s="592"/>
      <c r="F36" s="592"/>
      <c r="G36" s="592"/>
      <c r="H36" s="592"/>
      <c r="I36" s="592"/>
      <c r="J36" s="592"/>
    </row>
    <row r="37" ht="11.25">
      <c r="A37" s="509" t="s">
        <v>510</v>
      </c>
    </row>
  </sheetData>
  <mergeCells count="54">
    <mergeCell ref="A7:Q7"/>
    <mergeCell ref="A9:A14"/>
    <mergeCell ref="B9:B14"/>
    <mergeCell ref="C9:C14"/>
    <mergeCell ref="D9:D14"/>
    <mergeCell ref="E9:E14"/>
    <mergeCell ref="F9:G9"/>
    <mergeCell ref="H9:Q9"/>
    <mergeCell ref="F10:F14"/>
    <mergeCell ref="G10:G14"/>
    <mergeCell ref="H10:Q10"/>
    <mergeCell ref="H11:H14"/>
    <mergeCell ref="I11:Q11"/>
    <mergeCell ref="I12:L12"/>
    <mergeCell ref="M12:Q12"/>
    <mergeCell ref="I13:I14"/>
    <mergeCell ref="J13:L13"/>
    <mergeCell ref="M13:M14"/>
    <mergeCell ref="N13:Q13"/>
    <mergeCell ref="P22:P24"/>
    <mergeCell ref="C16:D16"/>
    <mergeCell ref="A17:A24"/>
    <mergeCell ref="C22:C24"/>
    <mergeCell ref="D22:D24"/>
    <mergeCell ref="H22:H24"/>
    <mergeCell ref="I22:I24"/>
    <mergeCell ref="J22:J24"/>
    <mergeCell ref="K22:K24"/>
    <mergeCell ref="L22:L24"/>
    <mergeCell ref="Q22:Q24"/>
    <mergeCell ref="C25:D25"/>
    <mergeCell ref="A26:A33"/>
    <mergeCell ref="C28:G28"/>
    <mergeCell ref="C29:E29"/>
    <mergeCell ref="C31:C33"/>
    <mergeCell ref="D31:D33"/>
    <mergeCell ref="H31:H33"/>
    <mergeCell ref="I31:I33"/>
    <mergeCell ref="J31:J33"/>
    <mergeCell ref="P31:P33"/>
    <mergeCell ref="Q31:Q33"/>
    <mergeCell ref="A34:B34"/>
    <mergeCell ref="C34:D34"/>
    <mergeCell ref="K31:K33"/>
    <mergeCell ref="L31:L33"/>
    <mergeCell ref="M31:M33"/>
    <mergeCell ref="N31:N33"/>
    <mergeCell ref="A36:J36"/>
    <mergeCell ref="C19:G19"/>
    <mergeCell ref="C20:E20"/>
    <mergeCell ref="O31:O33"/>
    <mergeCell ref="M22:M24"/>
    <mergeCell ref="N22:N24"/>
    <mergeCell ref="O22:O24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F4" sqref="F4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4.140625" style="0" customWidth="1"/>
  </cols>
  <sheetData>
    <row r="1" ht="12.75">
      <c r="F1" t="s">
        <v>438</v>
      </c>
    </row>
    <row r="2" spans="3:6" ht="18.75">
      <c r="C2" s="503"/>
      <c r="E2" s="383"/>
      <c r="F2" t="s">
        <v>519</v>
      </c>
    </row>
    <row r="3" ht="12.75">
      <c r="F3" t="s">
        <v>520</v>
      </c>
    </row>
    <row r="4" ht="18.75">
      <c r="E4" s="466"/>
    </row>
    <row r="5" ht="16.5" customHeight="1"/>
    <row r="6" spans="2:7" ht="19.5" customHeight="1">
      <c r="B6" s="281"/>
      <c r="D6" s="282" t="s">
        <v>445</v>
      </c>
      <c r="E6" s="281"/>
      <c r="F6" s="281"/>
      <c r="G6" s="281"/>
    </row>
    <row r="7" spans="5:7" ht="11.25" customHeight="1">
      <c r="E7" s="68"/>
      <c r="F7" s="68"/>
      <c r="G7" s="68"/>
    </row>
    <row r="8" spans="5:7" ht="14.25" customHeight="1" thickBot="1">
      <c r="E8" s="48"/>
      <c r="F8" s="48"/>
      <c r="G8" s="69" t="s">
        <v>87</v>
      </c>
    </row>
    <row r="9" spans="2:7" ht="19.5" customHeight="1">
      <c r="B9" s="636" t="s">
        <v>0</v>
      </c>
      <c r="C9" s="638" t="s">
        <v>1</v>
      </c>
      <c r="D9" s="639" t="s">
        <v>2</v>
      </c>
      <c r="E9" s="630" t="s">
        <v>374</v>
      </c>
      <c r="F9" s="630" t="s">
        <v>375</v>
      </c>
      <c r="G9" s="631" t="s">
        <v>376</v>
      </c>
    </row>
    <row r="10" spans="2:7" ht="19.5" customHeight="1">
      <c r="B10" s="637"/>
      <c r="C10" s="596"/>
      <c r="D10" s="640"/>
      <c r="E10" s="595"/>
      <c r="F10" s="595"/>
      <c r="G10" s="632"/>
    </row>
    <row r="11" spans="2:7" ht="19.5" customHeight="1">
      <c r="B11" s="637"/>
      <c r="C11" s="596"/>
      <c r="D11" s="640"/>
      <c r="E11" s="595"/>
      <c r="F11" s="595"/>
      <c r="G11" s="632"/>
    </row>
    <row r="12" spans="2:7" ht="19.5" customHeight="1">
      <c r="B12" s="637"/>
      <c r="C12" s="596"/>
      <c r="D12" s="641"/>
      <c r="E12" s="595"/>
      <c r="F12" s="595"/>
      <c r="G12" s="632"/>
    </row>
    <row r="13" spans="2:7" ht="6.75" customHeight="1">
      <c r="B13" s="283">
        <v>1</v>
      </c>
      <c r="C13" s="71">
        <v>2</v>
      </c>
      <c r="D13" s="71">
        <v>3</v>
      </c>
      <c r="E13" s="71">
        <v>4</v>
      </c>
      <c r="F13" s="71">
        <v>5</v>
      </c>
      <c r="G13" s="284">
        <v>6</v>
      </c>
    </row>
    <row r="14" spans="2:7" ht="52.5" customHeight="1">
      <c r="B14" s="527">
        <v>900</v>
      </c>
      <c r="C14" s="61">
        <v>90001</v>
      </c>
      <c r="D14" s="61">
        <v>2650</v>
      </c>
      <c r="E14" s="278" t="s">
        <v>377</v>
      </c>
      <c r="F14" s="278" t="s">
        <v>457</v>
      </c>
      <c r="G14" s="528">
        <v>336000</v>
      </c>
    </row>
    <row r="15" spans="2:7" ht="52.5" customHeight="1">
      <c r="B15" s="393">
        <v>900</v>
      </c>
      <c r="C15" s="57">
        <v>90003</v>
      </c>
      <c r="D15" s="57">
        <v>2650</v>
      </c>
      <c r="E15" s="529" t="s">
        <v>377</v>
      </c>
      <c r="F15" s="529" t="s">
        <v>378</v>
      </c>
      <c r="G15" s="394">
        <v>46000</v>
      </c>
    </row>
    <row r="16" spans="2:7" ht="30" customHeight="1">
      <c r="B16" s="533"/>
      <c r="C16" s="534"/>
      <c r="D16" s="534"/>
      <c r="E16" s="534"/>
      <c r="F16" s="534"/>
      <c r="G16" s="535"/>
    </row>
    <row r="17" spans="2:7" ht="30" customHeight="1">
      <c r="B17" s="530"/>
      <c r="C17" s="531"/>
      <c r="D17" s="531"/>
      <c r="E17" s="531"/>
      <c r="F17" s="531"/>
      <c r="G17" s="532"/>
    </row>
    <row r="18" spans="2:7" s="48" customFormat="1" ht="30" customHeight="1" thickBot="1">
      <c r="B18" s="633" t="s">
        <v>379</v>
      </c>
      <c r="C18" s="634"/>
      <c r="D18" s="634"/>
      <c r="E18" s="635"/>
      <c r="F18" s="285"/>
      <c r="G18" s="478">
        <f>SUM(G14:G17)</f>
        <v>382000</v>
      </c>
    </row>
  </sheetData>
  <mergeCells count="7">
    <mergeCell ref="F9:F12"/>
    <mergeCell ref="G9:G12"/>
    <mergeCell ref="B18:E18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workbookViewId="0" topLeftCell="A1">
      <selection activeCell="F4" sqref="F4"/>
    </sheetView>
  </sheetViews>
  <sheetFormatPr defaultColWidth="9.140625" defaultRowHeight="12.75"/>
  <cols>
    <col min="1" max="1" width="7.140625" style="48" customWidth="1"/>
    <col min="2" max="2" width="4.00390625" style="48" customWidth="1"/>
    <col min="3" max="3" width="6.57421875" style="48" customWidth="1"/>
    <col min="4" max="4" width="9.00390625" style="48" customWidth="1"/>
    <col min="5" max="5" width="6.7109375" style="48" customWidth="1"/>
    <col min="6" max="6" width="37.7109375" style="48" customWidth="1"/>
    <col min="7" max="7" width="19.28125" style="48" customWidth="1"/>
    <col min="8" max="8" width="8.8515625" style="48" customWidth="1"/>
    <col min="9" max="9" width="7.7109375" style="48" customWidth="1"/>
    <col min="10" max="16384" width="9.140625" style="48" customWidth="1"/>
  </cols>
  <sheetData>
    <row r="1" ht="12.75">
      <c r="F1" t="s">
        <v>751</v>
      </c>
    </row>
    <row r="2" spans="3:6" ht="18.75">
      <c r="C2" s="504"/>
      <c r="E2" s="463"/>
      <c r="F2" t="s">
        <v>752</v>
      </c>
    </row>
    <row r="3" ht="12.75">
      <c r="F3" t="s">
        <v>753</v>
      </c>
    </row>
    <row r="4" spans="6:7" ht="18.75">
      <c r="F4" s="465"/>
      <c r="G4"/>
    </row>
    <row r="6" spans="2:7" ht="38.25" customHeight="1">
      <c r="B6" s="289"/>
      <c r="C6" s="289"/>
      <c r="D6" s="645" t="s">
        <v>446</v>
      </c>
      <c r="E6" s="645"/>
      <c r="F6" s="645"/>
      <c r="G6" s="289"/>
    </row>
    <row r="7" spans="6:7" ht="15" customHeight="1">
      <c r="F7" s="68"/>
      <c r="G7" s="68"/>
    </row>
    <row r="8" ht="15" customHeight="1">
      <c r="G8" s="69" t="s">
        <v>87</v>
      </c>
    </row>
    <row r="9" spans="2:7" ht="36" customHeight="1">
      <c r="B9" s="53" t="s">
        <v>88</v>
      </c>
      <c r="C9" s="53" t="s">
        <v>0</v>
      </c>
      <c r="D9" s="53" t="s">
        <v>1</v>
      </c>
      <c r="E9" s="70" t="s">
        <v>2</v>
      </c>
      <c r="F9" s="53" t="s">
        <v>122</v>
      </c>
      <c r="G9" s="53" t="s">
        <v>123</v>
      </c>
    </row>
    <row r="10" spans="2:7" ht="11.25" customHeight="1">
      <c r="B10" s="71">
        <v>1</v>
      </c>
      <c r="C10" s="71">
        <v>2</v>
      </c>
      <c r="D10" s="71">
        <v>3</v>
      </c>
      <c r="E10" s="71">
        <v>4</v>
      </c>
      <c r="F10" s="71">
        <v>5</v>
      </c>
      <c r="G10" s="71">
        <v>6</v>
      </c>
    </row>
    <row r="11" spans="2:7" ht="30" customHeight="1">
      <c r="B11" s="57" t="s">
        <v>92</v>
      </c>
      <c r="C11" s="57">
        <v>921</v>
      </c>
      <c r="D11" s="57">
        <v>92109</v>
      </c>
      <c r="E11" s="72">
        <v>2480</v>
      </c>
      <c r="F11" s="58" t="s">
        <v>124</v>
      </c>
      <c r="G11" s="275">
        <v>492000</v>
      </c>
    </row>
    <row r="12" spans="2:7" ht="30" customHeight="1">
      <c r="B12" s="57" t="s">
        <v>94</v>
      </c>
      <c r="C12" s="57">
        <v>921</v>
      </c>
      <c r="D12" s="57">
        <v>92116</v>
      </c>
      <c r="E12" s="72">
        <v>2480</v>
      </c>
      <c r="F12" s="58" t="s">
        <v>458</v>
      </c>
      <c r="G12" s="275">
        <v>165000</v>
      </c>
    </row>
    <row r="13" spans="2:7" ht="30" customHeight="1">
      <c r="B13" s="57" t="s">
        <v>95</v>
      </c>
      <c r="C13" s="57">
        <v>926</v>
      </c>
      <c r="D13" s="57">
        <v>92601</v>
      </c>
      <c r="E13" s="72">
        <v>2480</v>
      </c>
      <c r="F13" s="58" t="s">
        <v>125</v>
      </c>
      <c r="G13" s="275">
        <v>110000</v>
      </c>
    </row>
    <row r="14" spans="2:7" ht="30" customHeight="1">
      <c r="B14" s="642" t="s">
        <v>126</v>
      </c>
      <c r="C14" s="643"/>
      <c r="D14" s="643"/>
      <c r="E14" s="643"/>
      <c r="F14" s="644"/>
      <c r="G14" s="79">
        <f>G11+G12+G13</f>
        <v>767000</v>
      </c>
    </row>
    <row r="16" ht="12.75">
      <c r="B16" s="73"/>
    </row>
    <row r="17" ht="12.75">
      <c r="B17" s="50"/>
    </row>
    <row r="19" ht="12.75">
      <c r="B19" s="50"/>
    </row>
  </sheetData>
  <mergeCells count="2">
    <mergeCell ref="B14:F14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F4" sqref="F4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8.57421875" style="0" customWidth="1"/>
  </cols>
  <sheetData>
    <row r="1" ht="12.75">
      <c r="E1" t="s">
        <v>439</v>
      </c>
    </row>
    <row r="2" spans="2:5" ht="18.75">
      <c r="B2" s="503"/>
      <c r="D2" s="463"/>
      <c r="E2" t="s">
        <v>521</v>
      </c>
    </row>
    <row r="3" ht="12.75">
      <c r="E3" t="s">
        <v>522</v>
      </c>
    </row>
    <row r="4" ht="18.75">
      <c r="E4" s="506"/>
    </row>
    <row r="5" spans="2:6" ht="48.75" customHeight="1">
      <c r="B5" s="594" t="s">
        <v>447</v>
      </c>
      <c r="C5" s="594"/>
      <c r="D5" s="594"/>
      <c r="E5" s="594"/>
      <c r="F5" s="594"/>
    </row>
    <row r="6" spans="5:6" ht="16.5" customHeight="1">
      <c r="E6" s="68"/>
      <c r="F6" s="68"/>
    </row>
    <row r="7" spans="5:6" ht="16.5" customHeight="1" thickBot="1">
      <c r="E7" s="48"/>
      <c r="F7" s="74" t="s">
        <v>87</v>
      </c>
    </row>
    <row r="8" spans="2:6" ht="19.5" customHeight="1">
      <c r="B8" s="380" t="s">
        <v>0</v>
      </c>
      <c r="C8" s="381" t="s">
        <v>1</v>
      </c>
      <c r="D8" s="381" t="s">
        <v>2</v>
      </c>
      <c r="E8" s="381" t="s">
        <v>395</v>
      </c>
      <c r="F8" s="390" t="s">
        <v>123</v>
      </c>
    </row>
    <row r="9" spans="2:6" s="300" customFormat="1" ht="7.5" customHeight="1">
      <c r="B9" s="283">
        <v>1</v>
      </c>
      <c r="C9" s="71">
        <v>2</v>
      </c>
      <c r="D9" s="71">
        <v>3</v>
      </c>
      <c r="E9" s="71">
        <v>4</v>
      </c>
      <c r="F9" s="284">
        <v>5</v>
      </c>
    </row>
    <row r="10" spans="2:6" s="300" customFormat="1" ht="72" customHeight="1">
      <c r="B10" s="393">
        <v>851</v>
      </c>
      <c r="C10" s="57">
        <v>85154</v>
      </c>
      <c r="D10" s="57">
        <v>2830</v>
      </c>
      <c r="E10" s="321" t="s">
        <v>473</v>
      </c>
      <c r="F10" s="394">
        <v>30000</v>
      </c>
    </row>
    <row r="11" spans="2:6" ht="72">
      <c r="B11" s="393">
        <v>853</v>
      </c>
      <c r="C11" s="57">
        <v>85395</v>
      </c>
      <c r="D11" s="57">
        <v>2830</v>
      </c>
      <c r="E11" s="321" t="s">
        <v>417</v>
      </c>
      <c r="F11" s="394">
        <v>4000</v>
      </c>
    </row>
    <row r="12" spans="2:6" ht="72">
      <c r="B12" s="393">
        <v>921</v>
      </c>
      <c r="C12" s="57">
        <v>92105</v>
      </c>
      <c r="D12" s="57">
        <v>2830</v>
      </c>
      <c r="E12" s="321" t="s">
        <v>418</v>
      </c>
      <c r="F12" s="394">
        <v>12000</v>
      </c>
    </row>
    <row r="13" spans="2:6" ht="72">
      <c r="B13" s="395">
        <v>926</v>
      </c>
      <c r="C13" s="55">
        <v>92605</v>
      </c>
      <c r="D13" s="55">
        <v>2830</v>
      </c>
      <c r="E13" s="392" t="s">
        <v>419</v>
      </c>
      <c r="F13" s="396">
        <v>110000</v>
      </c>
    </row>
    <row r="14" spans="2:6" ht="30" customHeight="1" thickBot="1">
      <c r="B14" s="646" t="s">
        <v>126</v>
      </c>
      <c r="C14" s="647"/>
      <c r="D14" s="647"/>
      <c r="E14" s="648"/>
      <c r="F14" s="391">
        <f>SUM(F10:F13)</f>
        <v>156000</v>
      </c>
    </row>
    <row r="28" ht="12.75">
      <c r="E28" s="208"/>
    </row>
  </sheetData>
  <mergeCells count="2">
    <mergeCell ref="B14:E14"/>
    <mergeCell ref="B5:F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">
      <selection activeCell="F4" sqref="F4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13.7109375" style="0" customWidth="1"/>
    <col min="5" max="5" width="13.140625" style="0" customWidth="1"/>
    <col min="6" max="6" width="12.8515625" style="0" customWidth="1"/>
    <col min="7" max="7" width="11.7109375" style="0" customWidth="1"/>
    <col min="8" max="9" width="13.7109375" style="0" customWidth="1"/>
    <col min="10" max="10" width="12.57421875" style="0" customWidth="1"/>
  </cols>
  <sheetData>
    <row r="1" ht="12.75">
      <c r="H1" t="s">
        <v>396</v>
      </c>
    </row>
    <row r="2" spans="2:8" ht="18.75">
      <c r="B2" s="503"/>
      <c r="D2" s="383"/>
      <c r="H2" t="s">
        <v>519</v>
      </c>
    </row>
    <row r="3" spans="4:8" ht="18.75">
      <c r="D3" s="649"/>
      <c r="E3" s="649"/>
      <c r="H3" t="s">
        <v>520</v>
      </c>
    </row>
    <row r="5" spans="2:9" ht="16.5">
      <c r="B5" s="655" t="s">
        <v>127</v>
      </c>
      <c r="C5" s="655"/>
      <c r="D5" s="655"/>
      <c r="E5" s="655"/>
      <c r="F5" s="655"/>
      <c r="G5" s="655"/>
      <c r="H5" s="655"/>
      <c r="I5" s="655"/>
    </row>
    <row r="6" spans="2:9" ht="16.5">
      <c r="B6" s="655" t="s">
        <v>448</v>
      </c>
      <c r="C6" s="655"/>
      <c r="D6" s="655"/>
      <c r="E6" s="655"/>
      <c r="F6" s="655"/>
      <c r="G6" s="655"/>
      <c r="H6" s="655"/>
      <c r="I6" s="655"/>
    </row>
    <row r="7" spans="2:9" ht="13.5" thickBot="1">
      <c r="B7" s="48"/>
      <c r="C7" s="48"/>
      <c r="D7" s="48"/>
      <c r="E7" s="48"/>
      <c r="F7" s="48"/>
      <c r="G7" s="48"/>
      <c r="H7" s="48"/>
      <c r="I7" s="74" t="s">
        <v>87</v>
      </c>
    </row>
    <row r="8" spans="2:9" ht="15" customHeight="1">
      <c r="B8" s="636" t="s">
        <v>88</v>
      </c>
      <c r="C8" s="638" t="s">
        <v>128</v>
      </c>
      <c r="D8" s="656" t="s">
        <v>129</v>
      </c>
      <c r="E8" s="657"/>
      <c r="F8" s="657"/>
      <c r="G8" s="658"/>
      <c r="H8" s="630" t="s">
        <v>130</v>
      </c>
      <c r="I8" s="631"/>
    </row>
    <row r="9" spans="2:9" ht="15" customHeight="1">
      <c r="B9" s="637"/>
      <c r="C9" s="596"/>
      <c r="D9" s="595" t="s">
        <v>131</v>
      </c>
      <c r="E9" s="652" t="s">
        <v>132</v>
      </c>
      <c r="F9" s="653"/>
      <c r="G9" s="654"/>
      <c r="H9" s="595" t="s">
        <v>131</v>
      </c>
      <c r="I9" s="632" t="s">
        <v>133</v>
      </c>
    </row>
    <row r="10" spans="2:9" ht="18" customHeight="1">
      <c r="B10" s="637"/>
      <c r="C10" s="596"/>
      <c r="D10" s="595"/>
      <c r="E10" s="659" t="s">
        <v>134</v>
      </c>
      <c r="F10" s="652" t="s">
        <v>132</v>
      </c>
      <c r="G10" s="654"/>
      <c r="H10" s="595"/>
      <c r="I10" s="632"/>
    </row>
    <row r="11" spans="2:9" ht="26.25" customHeight="1">
      <c r="B11" s="637"/>
      <c r="C11" s="596"/>
      <c r="D11" s="595"/>
      <c r="E11" s="660"/>
      <c r="F11" s="75" t="s">
        <v>135</v>
      </c>
      <c r="G11" s="75" t="s">
        <v>136</v>
      </c>
      <c r="H11" s="595"/>
      <c r="I11" s="632"/>
    </row>
    <row r="12" spans="2:9" ht="7.5" customHeight="1">
      <c r="B12" s="283">
        <v>1</v>
      </c>
      <c r="C12" s="71">
        <v>2</v>
      </c>
      <c r="D12" s="71">
        <v>4</v>
      </c>
      <c r="E12" s="71">
        <v>5</v>
      </c>
      <c r="F12" s="71">
        <v>6</v>
      </c>
      <c r="G12" s="71">
        <v>7</v>
      </c>
      <c r="H12" s="71">
        <v>8</v>
      </c>
      <c r="I12" s="284">
        <v>9</v>
      </c>
    </row>
    <row r="13" spans="2:9" ht="19.5" customHeight="1">
      <c r="B13" s="248" t="s">
        <v>137</v>
      </c>
      <c r="C13" s="286" t="s">
        <v>138</v>
      </c>
      <c r="D13" s="76">
        <f>D15+D16+D17+D18+D19+D20</f>
        <v>2552530</v>
      </c>
      <c r="E13" s="76">
        <f>E15+E16+E18+E19+E20</f>
        <v>382000</v>
      </c>
      <c r="F13" s="76">
        <f>F15+F16+F18+F19+F20</f>
        <v>382000</v>
      </c>
      <c r="G13" s="76"/>
      <c r="H13" s="76">
        <f>H15+H16+H17+H18+H19+H20</f>
        <v>2552530</v>
      </c>
      <c r="I13" s="453"/>
    </row>
    <row r="14" spans="2:9" ht="12" customHeight="1">
      <c r="B14" s="301"/>
      <c r="C14" s="77" t="s">
        <v>140</v>
      </c>
      <c r="D14" s="76"/>
      <c r="E14" s="76"/>
      <c r="F14" s="76"/>
      <c r="G14" s="76"/>
      <c r="H14" s="76"/>
      <c r="I14" s="453"/>
    </row>
    <row r="15" spans="2:9" ht="16.5" customHeight="1">
      <c r="B15" s="248"/>
      <c r="C15" s="78" t="s">
        <v>141</v>
      </c>
      <c r="D15" s="76">
        <v>1142100</v>
      </c>
      <c r="E15" s="76"/>
      <c r="F15" s="76"/>
      <c r="G15" s="76"/>
      <c r="H15" s="76">
        <v>1142100</v>
      </c>
      <c r="I15" s="453"/>
    </row>
    <row r="16" spans="2:9" ht="16.5" customHeight="1">
      <c r="B16" s="248"/>
      <c r="C16" s="78" t="s">
        <v>142</v>
      </c>
      <c r="D16" s="76">
        <v>93900</v>
      </c>
      <c r="E16" s="76"/>
      <c r="F16" s="76"/>
      <c r="G16" s="76"/>
      <c r="H16" s="76">
        <v>93900</v>
      </c>
      <c r="I16" s="453"/>
    </row>
    <row r="17" spans="2:9" ht="16.5" customHeight="1">
      <c r="B17" s="248"/>
      <c r="C17" s="78" t="s">
        <v>420</v>
      </c>
      <c r="D17" s="76">
        <v>6600</v>
      </c>
      <c r="E17" s="76"/>
      <c r="F17" s="76"/>
      <c r="G17" s="76"/>
      <c r="H17" s="76">
        <v>6600</v>
      </c>
      <c r="I17" s="453"/>
    </row>
    <row r="18" spans="2:9" ht="16.5" customHeight="1">
      <c r="B18" s="248"/>
      <c r="C18" s="78" t="s">
        <v>421</v>
      </c>
      <c r="D18" s="76">
        <v>2500</v>
      </c>
      <c r="E18" s="76"/>
      <c r="F18" s="76"/>
      <c r="G18" s="76"/>
      <c r="H18" s="76">
        <v>2500</v>
      </c>
      <c r="I18" s="453"/>
    </row>
    <row r="19" spans="2:9" ht="16.5" customHeight="1">
      <c r="B19" s="248"/>
      <c r="C19" s="78" t="s">
        <v>422</v>
      </c>
      <c r="D19" s="76">
        <v>1102930</v>
      </c>
      <c r="E19" s="76">
        <v>336000</v>
      </c>
      <c r="F19" s="76">
        <v>336000</v>
      </c>
      <c r="G19" s="76"/>
      <c r="H19" s="76">
        <v>1102930</v>
      </c>
      <c r="I19" s="453"/>
    </row>
    <row r="20" spans="2:9" ht="16.5" customHeight="1">
      <c r="B20" s="251"/>
      <c r="C20" s="78" t="s">
        <v>423</v>
      </c>
      <c r="D20" s="76">
        <v>204500</v>
      </c>
      <c r="E20" s="76">
        <v>46000</v>
      </c>
      <c r="F20" s="76">
        <v>46000</v>
      </c>
      <c r="G20" s="76"/>
      <c r="H20" s="76">
        <v>204500</v>
      </c>
      <c r="I20" s="453"/>
    </row>
    <row r="21" spans="2:9" ht="19.5" customHeight="1">
      <c r="B21" s="248" t="s">
        <v>143</v>
      </c>
      <c r="C21" s="45" t="s">
        <v>144</v>
      </c>
      <c r="D21" s="45"/>
      <c r="E21" s="45"/>
      <c r="F21" s="35" t="s">
        <v>139</v>
      </c>
      <c r="G21" s="45"/>
      <c r="H21" s="45"/>
      <c r="I21" s="454"/>
    </row>
    <row r="22" spans="2:9" ht="15" customHeight="1">
      <c r="B22" s="455"/>
      <c r="C22" s="77" t="s">
        <v>140</v>
      </c>
      <c r="D22" s="45"/>
      <c r="E22" s="45"/>
      <c r="F22" s="35"/>
      <c r="G22" s="45"/>
      <c r="H22" s="45"/>
      <c r="I22" s="454"/>
    </row>
    <row r="23" spans="2:9" ht="15" customHeight="1">
      <c r="B23" s="456"/>
      <c r="C23" s="78" t="s">
        <v>92</v>
      </c>
      <c r="D23" s="45"/>
      <c r="E23" s="45"/>
      <c r="F23" s="35" t="s">
        <v>139</v>
      </c>
      <c r="G23" s="45"/>
      <c r="H23" s="45"/>
      <c r="I23" s="454"/>
    </row>
    <row r="24" spans="2:9" ht="19.5" customHeight="1">
      <c r="B24" s="248" t="s">
        <v>145</v>
      </c>
      <c r="C24" s="288" t="s">
        <v>381</v>
      </c>
      <c r="D24" s="76">
        <f>D26</f>
        <v>100000</v>
      </c>
      <c r="E24" s="35"/>
      <c r="F24" s="35" t="s">
        <v>139</v>
      </c>
      <c r="G24" s="35" t="s">
        <v>139</v>
      </c>
      <c r="H24" s="76">
        <f>H26</f>
        <v>100000</v>
      </c>
      <c r="I24" s="457" t="s">
        <v>139</v>
      </c>
    </row>
    <row r="25" spans="2:9" ht="19.5" customHeight="1">
      <c r="B25" s="458"/>
      <c r="C25" s="77" t="s">
        <v>140</v>
      </c>
      <c r="D25" s="45"/>
      <c r="E25" s="35"/>
      <c r="F25" s="35"/>
      <c r="G25" s="35"/>
      <c r="H25" s="45"/>
      <c r="I25" s="457"/>
    </row>
    <row r="26" spans="2:9" ht="19.5" customHeight="1">
      <c r="B26" s="459"/>
      <c r="C26" s="78" t="s">
        <v>743</v>
      </c>
      <c r="D26" s="76">
        <v>100000</v>
      </c>
      <c r="E26" s="35"/>
      <c r="F26" s="35" t="s">
        <v>139</v>
      </c>
      <c r="G26" s="35" t="s">
        <v>139</v>
      </c>
      <c r="H26" s="76">
        <v>100000</v>
      </c>
      <c r="I26" s="457" t="s">
        <v>139</v>
      </c>
    </row>
    <row r="27" spans="2:9" s="33" customFormat="1" ht="19.5" customHeight="1" thickBot="1">
      <c r="B27" s="650" t="s">
        <v>126</v>
      </c>
      <c r="C27" s="651"/>
      <c r="D27" s="460">
        <f>D13+D24</f>
        <v>2652530</v>
      </c>
      <c r="E27" s="460">
        <f>E13+E24</f>
        <v>382000</v>
      </c>
      <c r="F27" s="460">
        <f>F13</f>
        <v>382000</v>
      </c>
      <c r="G27" s="461"/>
      <c r="H27" s="460">
        <f>H13+H24</f>
        <v>2652530</v>
      </c>
      <c r="I27" s="391"/>
    </row>
    <row r="28" ht="4.5" customHeight="1"/>
    <row r="29" ht="10.5" customHeight="1">
      <c r="B29" s="287" t="s">
        <v>146</v>
      </c>
    </row>
    <row r="30" ht="10.5" customHeight="1">
      <c r="B30" s="287" t="s">
        <v>380</v>
      </c>
    </row>
    <row r="31" ht="10.5" customHeight="1">
      <c r="B31" s="287" t="s">
        <v>147</v>
      </c>
    </row>
    <row r="32" ht="10.5" customHeight="1">
      <c r="B32" s="287" t="s">
        <v>148</v>
      </c>
    </row>
  </sheetData>
  <mergeCells count="14">
    <mergeCell ref="H9:H11"/>
    <mergeCell ref="F10:G10"/>
    <mergeCell ref="B5:I5"/>
    <mergeCell ref="B6:I6"/>
    <mergeCell ref="B8:B11"/>
    <mergeCell ref="C8:C11"/>
    <mergeCell ref="D8:G8"/>
    <mergeCell ref="H8:I8"/>
    <mergeCell ref="I9:I11"/>
    <mergeCell ref="E10:E11"/>
    <mergeCell ref="D3:E3"/>
    <mergeCell ref="B27:C27"/>
    <mergeCell ref="D9:D11"/>
    <mergeCell ref="E9:G9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2009-01-02T13:09:54Z</cp:lastPrinted>
  <dcterms:created xsi:type="dcterms:W3CDTF">2007-11-06T07:50:06Z</dcterms:created>
  <dcterms:modified xsi:type="dcterms:W3CDTF">2009-01-05T11:18:42Z</dcterms:modified>
  <cp:category/>
  <cp:version/>
  <cp:contentType/>
  <cp:contentStatus/>
</cp:coreProperties>
</file>